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chapitre 9\Solutions problèmes pdf\"/>
    </mc:Choice>
  </mc:AlternateContent>
  <xr:revisionPtr revIDLastSave="0" documentId="8_{ED64BB8B-0E68-4E84-BF8C-DACF417CA0CA}" xr6:coauthVersionLast="36" xr6:coauthVersionMax="36" xr10:uidLastSave="{00000000-0000-0000-0000-000000000000}"/>
  <bookViews>
    <workbookView xWindow="-120" yWindow="-120" windowWidth="29040" windowHeight="15840" tabRatio="874" activeTab="5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D)Budget MOD" sheetId="14" r:id="rId5"/>
    <sheet name="E) Frais indirects fab." sheetId="2" r:id="rId6"/>
    <sheet name="F) Frais vente &amp; Administration" sheetId="8" r:id="rId7"/>
    <sheet name="G)Budget frais financiers" sheetId="15" r:id="rId8"/>
    <sheet name="H) Budget deTrésorerie" sheetId="12" r:id="rId9"/>
    <sheet name="I)Budget Coût des ventes" sheetId="5" r:id="rId10"/>
    <sheet name="J) Etat des résultats" sheetId="7" r:id="rId11"/>
    <sheet name="K) Etat des BNR" sheetId="9" r:id="rId12"/>
    <sheet name="M) Bilan" sheetId="6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3" l="1"/>
  <c r="E14" i="13"/>
  <c r="F14" i="13"/>
  <c r="C14" i="13"/>
  <c r="E12" i="13"/>
  <c r="D12" i="13"/>
  <c r="F10" i="13"/>
  <c r="E10" i="13"/>
  <c r="F12" i="13"/>
  <c r="F9" i="13"/>
  <c r="F6" i="13"/>
  <c r="D4" i="13"/>
  <c r="E4" i="13"/>
  <c r="C4" i="13"/>
  <c r="E9" i="4"/>
  <c r="E8" i="4"/>
  <c r="C8" i="4"/>
  <c r="C9" i="4" s="1"/>
  <c r="D8" i="4"/>
  <c r="D9" i="4" s="1"/>
  <c r="B8" i="4"/>
  <c r="B9" i="4" s="1"/>
  <c r="B12" i="4" s="1"/>
  <c r="C6" i="13" s="1"/>
  <c r="C9" i="13" s="1"/>
  <c r="D12" i="4" l="1"/>
  <c r="E6" i="13" s="1"/>
  <c r="E9" i="13" s="1"/>
  <c r="D10" i="13" s="1"/>
  <c r="E10" i="4"/>
  <c r="E12" i="4" s="1"/>
  <c r="D10" i="4"/>
  <c r="C10" i="4"/>
  <c r="C12" i="4" s="1"/>
  <c r="D6" i="13" s="1"/>
  <c r="D9" i="13" s="1"/>
  <c r="C10" i="13" s="1"/>
  <c r="C6" i="8"/>
  <c r="D6" i="8"/>
  <c r="E6" i="8"/>
  <c r="F6" i="8"/>
  <c r="G6" i="8"/>
  <c r="H6" i="8"/>
  <c r="I6" i="8"/>
  <c r="J6" i="8"/>
  <c r="K6" i="8"/>
  <c r="L6" i="8"/>
  <c r="M6" i="8"/>
  <c r="B6" i="8"/>
  <c r="D6" i="15" l="1"/>
  <c r="D14" i="15" s="1"/>
  <c r="D22" i="15" s="1"/>
  <c r="D30" i="15" s="1"/>
  <c r="E6" i="15"/>
  <c r="E14" i="15" s="1"/>
  <c r="E22" i="15" s="1"/>
  <c r="E30" i="15" s="1"/>
  <c r="F6" i="15"/>
  <c r="F14" i="15" s="1"/>
  <c r="F22" i="15" s="1"/>
  <c r="F30" i="15" s="1"/>
  <c r="G6" i="15"/>
  <c r="G14" i="15" s="1"/>
  <c r="G22" i="15" s="1"/>
  <c r="G30" i="15" s="1"/>
  <c r="H6" i="15"/>
  <c r="H14" i="15" s="1"/>
  <c r="H22" i="15" s="1"/>
  <c r="H30" i="15" s="1"/>
  <c r="I6" i="15"/>
  <c r="I14" i="15" s="1"/>
  <c r="I22" i="15" s="1"/>
  <c r="I30" i="15" s="1"/>
  <c r="J6" i="15"/>
  <c r="J14" i="15" s="1"/>
  <c r="J22" i="15" s="1"/>
  <c r="J30" i="15" s="1"/>
  <c r="K6" i="15"/>
  <c r="K14" i="15" s="1"/>
  <c r="K22" i="15" s="1"/>
  <c r="K30" i="15" s="1"/>
  <c r="L6" i="15"/>
  <c r="L14" i="15" s="1"/>
  <c r="L22" i="15" s="1"/>
  <c r="L30" i="15" s="1"/>
  <c r="M6" i="15"/>
  <c r="M14" i="15" s="1"/>
  <c r="M22" i="15" s="1"/>
  <c r="M30" i="15" s="1"/>
  <c r="N6" i="15"/>
  <c r="N14" i="15" s="1"/>
  <c r="N22" i="15" s="1"/>
  <c r="N30" i="15" s="1"/>
  <c r="C6" i="15"/>
  <c r="C14" i="15" s="1"/>
  <c r="C22" i="15" s="1"/>
  <c r="C30" i="15" s="1"/>
  <c r="D5" i="9" l="1"/>
  <c r="E5" i="9"/>
  <c r="F5" i="9"/>
  <c r="G5" i="9"/>
  <c r="H5" i="9"/>
  <c r="I5" i="9"/>
  <c r="J5" i="9"/>
  <c r="K5" i="9"/>
  <c r="L5" i="9"/>
  <c r="M5" i="9"/>
  <c r="N5" i="9"/>
  <c r="C5" i="9"/>
  <c r="C11" i="12"/>
  <c r="D11" i="12"/>
  <c r="E11" i="12"/>
  <c r="F11" i="12"/>
  <c r="G11" i="12"/>
  <c r="H11" i="12"/>
  <c r="I11" i="12"/>
  <c r="J11" i="12"/>
  <c r="K11" i="12"/>
  <c r="L11" i="12"/>
  <c r="M11" i="12"/>
  <c r="B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F4" i="4"/>
  <c r="G4" i="4"/>
  <c r="H4" i="4"/>
  <c r="I4" i="4"/>
  <c r="J4" i="4"/>
  <c r="K4" i="4"/>
  <c r="L4" i="4"/>
  <c r="C4" i="2" l="1"/>
  <c r="D4" i="2"/>
  <c r="E4" i="2"/>
  <c r="F4" i="2"/>
  <c r="G4" i="2"/>
  <c r="H4" i="2"/>
  <c r="I4" i="2"/>
  <c r="J4" i="2"/>
  <c r="K4" i="2"/>
  <c r="L4" i="2"/>
  <c r="M4" i="2"/>
  <c r="B4" i="2"/>
  <c r="J4" i="14" l="1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B8" authorId="0" shapeId="0" xr:uid="{5DAE5916-4D55-4094-8C6D-366546416DDA}">
      <text>
        <r>
          <rPr>
            <b/>
            <sz val="9"/>
            <color indexed="81"/>
            <rFont val="Tahoma"/>
            <charset val="1"/>
          </rPr>
          <t>Nathalie Pinel:</t>
        </r>
        <r>
          <rPr>
            <sz val="9"/>
            <color indexed="81"/>
            <rFont val="Tahoma"/>
            <charset val="1"/>
          </rPr>
          <t xml:space="preserve">
3000 unités + 20% ventes du mois suivant</t>
        </r>
      </text>
    </comment>
    <comment ref="E8" authorId="0" shapeId="0" xr:uid="{BB48F83F-7EDA-4E63-A41F-C91DAECA71AE}">
      <text>
        <r>
          <rPr>
            <b/>
            <sz val="9"/>
            <color indexed="81"/>
            <rFont val="Tahoma"/>
            <charset val="1"/>
          </rPr>
          <t>Nathalie Pinel:</t>
        </r>
        <r>
          <rPr>
            <sz val="9"/>
            <color indexed="81"/>
            <rFont val="Tahoma"/>
            <charset val="1"/>
          </rPr>
          <t xml:space="preserve">
3000+ 20% des ventes de novembre
</t>
        </r>
      </text>
    </comment>
    <comment ref="B10" authorId="0" shapeId="0" xr:uid="{4BBE16C3-CC9D-46BB-827C-DF23A2DB4A2C}">
      <text>
        <r>
          <rPr>
            <b/>
            <sz val="9"/>
            <color indexed="81"/>
            <rFont val="Tahoma"/>
            <charset val="1"/>
          </rPr>
          <t>Nathalie Pinel:</t>
        </r>
        <r>
          <rPr>
            <sz val="9"/>
            <color indexed="81"/>
            <rFont val="Tahoma"/>
            <charset val="1"/>
          </rPr>
          <t xml:space="preserve">
Dans la donnée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E10" authorId="0" shapeId="0" xr:uid="{376096CE-7603-4291-BB4C-319AF860DF40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50%*(production d'octobre * 3 c,c,)</t>
        </r>
      </text>
    </comment>
    <comment ref="C12" authorId="0" shapeId="0" xr:uid="{F2A90315-49E9-405F-A63E-687FBAADB820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Dans la donnée
</t>
        </r>
      </text>
    </comment>
  </commentList>
</comments>
</file>

<file path=xl/sharedStrings.xml><?xml version="1.0" encoding="utf-8"?>
<sst xmlns="http://schemas.openxmlformats.org/spreadsheetml/2006/main" count="242" uniqueCount="186">
  <si>
    <t>A) Budget des ventes</t>
  </si>
  <si>
    <t>AVANT LA PÉRIODE BUDGÉTAIRE</t>
  </si>
  <si>
    <t>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</si>
  <si>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</si>
  <si>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</si>
  <si>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</si>
  <si>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</si>
  <si>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</si>
  <si>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</si>
  <si>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</si>
  <si>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</si>
  <si>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</si>
  <si>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</si>
  <si>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</si>
  <si>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</si>
  <si>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</si>
  <si>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</si>
  <si>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</si>
  <si>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</si>
  <si>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</si>
  <si>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</si>
  <si>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</si>
  <si>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</si>
  <si>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</si>
  <si>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</si>
  <si>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</si>
  <si>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</si>
  <si>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</si>
  <si>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</si>
  <si>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</si>
  <si>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</si>
  <si>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</si>
  <si>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</si>
  <si>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</si>
  <si>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</si>
  <si>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</si>
  <si>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</si>
  <si>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</si>
  <si>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</si>
  <si>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</si>
  <si>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</si>
  <si>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</si>
  <si>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</si>
  <si>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</si>
  <si>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</si>
  <si>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</si>
  <si>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</si>
  <si>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</si>
  <si>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</si>
  <si>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 ($)</t>
  </si>
  <si>
    <t>Total des frais indirects de fabrication</t>
  </si>
  <si>
    <t>F) Budget des frais de vente et des frais d'administration:</t>
  </si>
  <si>
    <t>Ventes budgétées en unités (A)</t>
  </si>
  <si>
    <t>Frais ventes et admin variables par unité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</si>
  <si>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</si>
  <si>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</si>
  <si>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</si>
  <si>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</si>
  <si>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</si>
  <si>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>G)BUDGET DES FRAIS FINANCIER</t>
  </si>
  <si>
    <t>Prêt no 1</t>
  </si>
  <si>
    <t>Données</t>
  </si>
  <si>
    <t>Versements prévus</t>
  </si>
  <si>
    <t>Total des versements déboursés</t>
  </si>
  <si>
    <t>Intérêts prévus</t>
  </si>
  <si>
    <t>Total des intérêts prévus</t>
  </si>
  <si>
    <t>Capital remboursé</t>
  </si>
  <si>
    <t>Total du capital remboursé</t>
  </si>
  <si>
    <t>Solde dette de la fin</t>
  </si>
  <si>
    <t>Solde de la dette de la fin</t>
  </si>
  <si>
    <t>Prêt no 2</t>
  </si>
  <si>
    <t>Prêt no 3</t>
  </si>
  <si>
    <t>Prêt no 4</t>
  </si>
  <si>
    <t xml:space="preserve">H) Budget de trésorerie (budget de caisse) </t>
  </si>
  <si>
    <t>NOTE: Il est simiplifié par rapport au budget de caisse  que vous avez vu en Gestion budgéaire.</t>
  </si>
  <si>
    <r>
      <t xml:space="preserve">       </t>
    </r>
    <r>
      <rPr>
        <b/>
        <sz val="11"/>
        <rFont val="Comic Sans MS"/>
        <family val="4"/>
      </rPr>
      <t xml:space="preserve">  On l'appelle aussi</t>
    </r>
    <r>
      <rPr>
        <b/>
        <sz val="14"/>
        <color theme="9" tint="-0.249977111117893"/>
        <rFont val="Comic Sans MS"/>
        <family val="4"/>
      </rPr>
      <t xml:space="preserve"> État du flux de  trésorerie</t>
    </r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</si>
  <si>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</si>
  <si>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</si>
  <si>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</si>
  <si>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</si>
  <si>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</si>
  <si>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</si>
  <si>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</si>
  <si>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Matières premières</t>
  </si>
  <si>
    <t>Main-d'œuvre directe</t>
  </si>
  <si>
    <t>Frais indirects de fabrication variables</t>
  </si>
  <si>
    <r>
      <t xml:space="preserve">Frais indirects de fabrication fixes </t>
    </r>
    <r>
      <rPr>
        <b/>
        <u/>
        <sz val="10"/>
        <rFont val="Comic Sans MS"/>
        <family val="4"/>
      </rPr>
      <t>sans amortissement</t>
    </r>
  </si>
  <si>
    <r>
      <t>Frais de vente et d'administration</t>
    </r>
    <r>
      <rPr>
        <b/>
        <u/>
        <sz val="10"/>
        <rFont val="Comic Sans MS"/>
        <family val="4"/>
      </rPr>
      <t xml:space="preserve"> sans amortissement</t>
    </r>
  </si>
  <si>
    <t>Impôt sur le bénéfice</t>
  </si>
  <si>
    <t>Achat de matériel</t>
  </si>
  <si>
    <t>Versements sur emprunts</t>
  </si>
  <si>
    <t>Dividendes versés</t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</si>
  <si>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</si>
  <si>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</si>
  <si>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</si>
  <si>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</si>
  <si>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</si>
  <si>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</si>
  <si>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</si>
  <si>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</si>
  <si>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</si>
  <si>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</si>
  <si>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</si>
  <si>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</si>
  <si>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</si>
  <si>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</si>
  <si>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</si>
  <si>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</si>
  <si>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</si>
  <si>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 xml:space="preserve">Coûts variables: </t>
  </si>
  <si>
    <t xml:space="preserve">   Coût des ventes </t>
  </si>
  <si>
    <t>I)</t>
  </si>
  <si>
    <t xml:space="preserve">   Frais de vente et adm variables</t>
  </si>
  <si>
    <t>F)</t>
  </si>
  <si>
    <t>Total des frais variables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</si>
  <si>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</si>
  <si>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</si>
  <si>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</si>
  <si>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</si>
  <si>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 xml:space="preserve">    Frais de vente et adm fixes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</si>
  <si>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</si>
  <si>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</si>
  <si>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</si>
  <si>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</si>
  <si>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</si>
  <si>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</si>
  <si>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</si>
  <si>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>Capitaux propres début</t>
  </si>
  <si>
    <t xml:space="preserve"> + Bénéfices</t>
  </si>
  <si>
    <t xml:space="preserve"> +Mises de fonds </t>
  </si>
  <si>
    <t xml:space="preserve"> moins :</t>
  </si>
  <si>
    <t>Capitaux propres fin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</si>
  <si>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</si>
  <si>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</si>
  <si>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</si>
  <si>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</si>
  <si>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</si>
  <si>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</si>
  <si>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</si>
  <si>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</si>
  <si>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</si>
  <si>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</si>
  <si>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</si>
  <si>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</si>
  <si>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</si>
  <si>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</si>
  <si>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</si>
  <si>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</si>
  <si>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</si>
  <si>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</si>
  <si>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</si>
  <si>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</si>
  <si>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</si>
  <si>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</si>
  <si>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Marge crédit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</si>
  <si>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</si>
  <si>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</si>
  <si>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</si>
  <si>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</si>
  <si>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</si>
  <si>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</si>
  <si>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</si>
  <si>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</si>
  <si>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</si>
  <si>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</si>
  <si>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</si>
  <si>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>Encaisse souhaitée:__________________</t>
  </si>
  <si>
    <t>Marge de crédit utilisée</t>
  </si>
  <si>
    <t>Marge de crédit à négocier</t>
  </si>
  <si>
    <t xml:space="preserve"> Dividendes</t>
  </si>
  <si>
    <t>Immobilisations nettes:</t>
  </si>
  <si>
    <t>G)</t>
  </si>
  <si>
    <t>Autres passif à ct</t>
  </si>
  <si>
    <t>0-30</t>
  </si>
  <si>
    <t>31-60</t>
  </si>
  <si>
    <t>61-90</t>
  </si>
  <si>
    <t>juillet</t>
  </si>
  <si>
    <t>août</t>
  </si>
  <si>
    <t>septembre</t>
  </si>
  <si>
    <t>octobre</t>
  </si>
  <si>
    <r>
      <t xml:space="preserve">Matières premières nécessaires par unité </t>
    </r>
    <r>
      <rPr>
        <sz val="11"/>
        <color rgb="FFFF0000"/>
        <rFont val="Comic Sans MS"/>
        <family val="4"/>
      </rPr>
      <t>(CC (Centimètres cube)</t>
    </r>
  </si>
  <si>
    <r>
      <t xml:space="preserve">Besoin de la production </t>
    </r>
    <r>
      <rPr>
        <b/>
        <i/>
        <sz val="11"/>
        <color rgb="FFFF0000"/>
        <rFont val="Comic Sans MS"/>
        <family val="4"/>
      </rPr>
      <t xml:space="preserve"> (CC (Centimètres cube)</t>
    </r>
  </si>
  <si>
    <t>on nous demande les budget pour juillet-août et septembre et le trimestre</t>
  </si>
  <si>
    <t>Trimestre</t>
  </si>
  <si>
    <t>Nous n'avons pas d'information sur les coûts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</si>
  <si>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  <r>
      <rPr>
        <b/>
        <u/>
        <sz val="14"/>
        <rFont val="Arial"/>
        <family val="2"/>
      </rPr>
      <t xml:space="preserve">  E9,12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</si>
</sst>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color theme="9" tint="-0.249977111117893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omic Sans MS"/>
      <family val="4"/>
    </font>
    <font>
      <b/>
      <i/>
      <sz val="11"/>
      <color rgb="FFFF000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3" fillId="6" borderId="0" xfId="0" applyNumberFormat="1" applyFont="1" applyFill="1"/>
    <xf numFmtId="38" fontId="13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4" fillId="7" borderId="0" xfId="0" applyNumberFormat="1" applyFont="1" applyFill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7" fillId="7" borderId="0" xfId="0" applyNumberFormat="1" applyFont="1" applyFill="1"/>
    <xf numFmtId="166" fontId="1" fillId="7" borderId="0" xfId="2" applyNumberFormat="1" applyFont="1" applyFill="1" applyBorder="1"/>
    <xf numFmtId="38" fontId="13" fillId="6" borderId="3" xfId="0" applyNumberFormat="1" applyFont="1" applyFill="1" applyBorder="1"/>
    <xf numFmtId="38" fontId="13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3" fillId="6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5" fontId="13" fillId="5" borderId="9" xfId="1" applyNumberFormat="1" applyFont="1" applyFill="1" applyBorder="1" applyAlignment="1">
      <alignment horizontal="center"/>
    </xf>
    <xf numFmtId="165" fontId="13" fillId="5" borderId="16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16" xfId="2" applyNumberFormat="1" applyFont="1" applyFill="1" applyBorder="1"/>
    <xf numFmtId="38" fontId="18" fillId="7" borderId="0" xfId="0" applyNumberFormat="1" applyFont="1" applyFill="1"/>
    <xf numFmtId="38" fontId="18" fillId="7" borderId="0" xfId="3" applyNumberFormat="1" applyFont="1" applyFill="1"/>
    <xf numFmtId="38" fontId="11" fillId="7" borderId="0" xfId="0" applyNumberFormat="1" applyFont="1" applyFill="1"/>
    <xf numFmtId="38" fontId="11" fillId="7" borderId="0" xfId="3" applyNumberFormat="1" applyFont="1" applyFill="1"/>
    <xf numFmtId="38" fontId="8" fillId="7" borderId="0" xfId="0" applyNumberFormat="1" applyFont="1" applyFill="1"/>
    <xf numFmtId="38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38" fontId="19" fillId="7" borderId="0" xfId="0" applyNumberFormat="1" applyFont="1" applyFill="1"/>
    <xf numFmtId="38" fontId="11" fillId="7" borderId="3" xfId="0" applyNumberFormat="1" applyFont="1" applyFill="1" applyBorder="1"/>
    <xf numFmtId="38" fontId="8" fillId="6" borderId="0" xfId="0" applyNumberFormat="1" applyFont="1" applyFill="1"/>
    <xf numFmtId="38" fontId="18" fillId="6" borderId="0" xfId="0" applyNumberFormat="1" applyFont="1" applyFill="1"/>
    <xf numFmtId="38" fontId="18" fillId="6" borderId="0" xfId="0" applyNumberFormat="1" applyFont="1" applyFill="1" applyAlignment="1">
      <alignment horizontal="center"/>
    </xf>
    <xf numFmtId="38" fontId="19" fillId="5" borderId="0" xfId="0" applyNumberFormat="1" applyFont="1" applyFill="1"/>
    <xf numFmtId="38" fontId="11" fillId="5" borderId="2" xfId="0" applyNumberFormat="1" applyFont="1" applyFill="1" applyBorder="1"/>
    <xf numFmtId="38" fontId="20" fillId="7" borderId="0" xfId="0" applyNumberFormat="1" applyFont="1" applyFill="1"/>
    <xf numFmtId="38" fontId="11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1" fillId="7" borderId="0" xfId="0" applyNumberFormat="1" applyFont="1" applyFill="1"/>
    <xf numFmtId="38" fontId="11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166" fontId="2" fillId="7" borderId="0" xfId="2" applyNumberFormat="1" applyFont="1" applyFill="1"/>
    <xf numFmtId="38" fontId="2" fillId="7" borderId="2" xfId="0" applyNumberFormat="1" applyFont="1" applyFill="1" applyBorder="1"/>
    <xf numFmtId="44" fontId="2" fillId="7" borderId="0" xfId="2" applyFont="1" applyFill="1"/>
    <xf numFmtId="38" fontId="7" fillId="7" borderId="0" xfId="0" applyNumberFormat="1" applyFont="1" applyFill="1" applyBorder="1"/>
    <xf numFmtId="38" fontId="15" fillId="7" borderId="0" xfId="0" applyNumberFormat="1" applyFont="1" applyFill="1"/>
    <xf numFmtId="38" fontId="2" fillId="7" borderId="3" xfId="0" applyNumberFormat="1" applyFont="1" applyFill="1" applyBorder="1"/>
    <xf numFmtId="38" fontId="23" fillId="7" borderId="0" xfId="0" applyNumberFormat="1" applyFont="1" applyFill="1"/>
    <xf numFmtId="38" fontId="23" fillId="7" borderId="0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17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16" xfId="2" applyFont="1" applyFill="1" applyBorder="1"/>
    <xf numFmtId="38" fontId="9" fillId="7" borderId="0" xfId="0" applyNumberFormat="1" applyFont="1" applyFill="1"/>
    <xf numFmtId="38" fontId="10" fillId="7" borderId="0" xfId="0" applyNumberFormat="1" applyFont="1" applyFill="1"/>
    <xf numFmtId="38" fontId="4" fillId="5" borderId="15" xfId="0" applyNumberFormat="1" applyFont="1" applyFill="1" applyBorder="1"/>
    <xf numFmtId="38" fontId="9" fillId="5" borderId="15" xfId="0" applyNumberFormat="1" applyFont="1" applyFill="1" applyBorder="1"/>
    <xf numFmtId="44" fontId="4" fillId="5" borderId="15" xfId="2" applyFont="1" applyFill="1" applyBorder="1"/>
    <xf numFmtId="44" fontId="9" fillId="5" borderId="15" xfId="2" applyFont="1" applyFill="1" applyBorder="1"/>
    <xf numFmtId="38" fontId="9" fillId="5" borderId="1" xfId="0" applyNumberFormat="1" applyFont="1" applyFill="1" applyBorder="1"/>
    <xf numFmtId="38" fontId="9" fillId="5" borderId="0" xfId="0" applyNumberFormat="1" applyFont="1" applyFill="1" applyBorder="1"/>
    <xf numFmtId="38" fontId="9" fillId="5" borderId="18" xfId="0" applyNumberFormat="1" applyFont="1" applyFill="1" applyBorder="1"/>
    <xf numFmtId="38" fontId="24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0" fontId="0" fillId="5" borderId="0" xfId="0" applyFill="1"/>
    <xf numFmtId="38" fontId="0" fillId="7" borderId="15" xfId="0" applyNumberFormat="1" applyFill="1" applyBorder="1"/>
    <xf numFmtId="9" fontId="7" fillId="7" borderId="11" xfId="3" applyFont="1" applyFill="1" applyBorder="1"/>
    <xf numFmtId="0" fontId="0" fillId="5" borderId="1" xfId="0" applyFill="1" applyBorder="1"/>
    <xf numFmtId="38" fontId="2" fillId="3" borderId="0" xfId="0" applyNumberFormat="1" applyFont="1" applyFill="1"/>
    <xf numFmtId="38" fontId="0" fillId="5" borderId="15" xfId="0" applyNumberFormat="1" applyFill="1" applyBorder="1"/>
    <xf numFmtId="38" fontId="0" fillId="7" borderId="0" xfId="3" applyNumberFormat="1" applyFont="1" applyFill="1"/>
    <xf numFmtId="38" fontId="4" fillId="3" borderId="0" xfId="0" applyNumberFormat="1" applyFont="1" applyFill="1" applyAlignment="1">
      <alignment horizontal="center"/>
    </xf>
    <xf numFmtId="38" fontId="4" fillId="5" borderId="0" xfId="0" applyNumberFormat="1" applyFont="1" applyFill="1"/>
    <xf numFmtId="166" fontId="2" fillId="5" borderId="1" xfId="2" applyNumberFormat="1" applyFont="1" applyFill="1" applyBorder="1"/>
    <xf numFmtId="0" fontId="2" fillId="7" borderId="9" xfId="0" applyFont="1" applyFill="1" applyBorder="1"/>
    <xf numFmtId="0" fontId="2" fillId="7" borderId="16" xfId="0" applyFont="1" applyFill="1" applyBorder="1"/>
    <xf numFmtId="38" fontId="25" fillId="7" borderId="0" xfId="0" applyNumberFormat="1" applyFont="1" applyFill="1"/>
    <xf numFmtId="38" fontId="27" fillId="7" borderId="0" xfId="0" applyNumberFormat="1" applyFont="1" applyFill="1"/>
    <xf numFmtId="0" fontId="27" fillId="7" borderId="0" xfId="0" applyFont="1" applyFill="1"/>
    <xf numFmtId="38" fontId="28" fillId="7" borderId="0" xfId="0" applyNumberFormat="1" applyFont="1" applyFill="1"/>
    <xf numFmtId="0" fontId="26" fillId="7" borderId="0" xfId="0" applyFont="1" applyFill="1"/>
    <xf numFmtId="0" fontId="29" fillId="7" borderId="0" xfId="0" applyFont="1" applyFill="1"/>
    <xf numFmtId="38" fontId="30" fillId="7" borderId="0" xfId="0" applyNumberFormat="1" applyFont="1" applyFill="1"/>
    <xf numFmtId="38" fontId="27" fillId="0" borderId="0" xfId="0" applyNumberFormat="1" applyFont="1"/>
    <xf numFmtId="38" fontId="31" fillId="7" borderId="0" xfId="0" applyNumberFormat="1" applyFont="1" applyFill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19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2" fillId="7" borderId="0" xfId="3" applyFont="1" applyFill="1" applyBorder="1" applyAlignment="1">
      <alignment horizontal="center"/>
    </xf>
    <xf numFmtId="166" fontId="0" fillId="7" borderId="20" xfId="2" applyNumberFormat="1" applyFont="1" applyFill="1" applyBorder="1"/>
    <xf numFmtId="38" fontId="2" fillId="7" borderId="21" xfId="0" applyNumberFormat="1" applyFont="1" applyFill="1" applyBorder="1"/>
    <xf numFmtId="165" fontId="0" fillId="7" borderId="3" xfId="1" applyNumberFormat="1" applyFont="1" applyFill="1" applyBorder="1"/>
    <xf numFmtId="165" fontId="13" fillId="5" borderId="10" xfId="1" applyNumberFormat="1" applyFont="1" applyFill="1" applyBorder="1" applyAlignment="1">
      <alignment horizontal="center"/>
    </xf>
    <xf numFmtId="164" fontId="12" fillId="7" borderId="0" xfId="0" applyNumberFormat="1" applyFont="1" applyFill="1"/>
    <xf numFmtId="164" fontId="2" fillId="5" borderId="22" xfId="0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2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24" xfId="1" applyNumberFormat="1" applyFont="1" applyFill="1" applyBorder="1" applyAlignment="1">
      <alignment horizontal="center"/>
    </xf>
    <xf numFmtId="38" fontId="34" fillId="7" borderId="0" xfId="0" applyNumberFormat="1" applyFont="1" applyFill="1" applyAlignment="1">
      <alignment horizontal="right"/>
    </xf>
    <xf numFmtId="165" fontId="2" fillId="8" borderId="22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5" fontId="2" fillId="9" borderId="22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27" xfId="1" applyNumberFormat="1" applyFont="1" applyFill="1" applyBorder="1" applyAlignment="1">
      <alignment horizontal="center"/>
    </xf>
    <xf numFmtId="165" fontId="0" fillId="5" borderId="22" xfId="1" applyNumberFormat="1" applyFont="1" applyFill="1" applyBorder="1"/>
    <xf numFmtId="44" fontId="0" fillId="5" borderId="22" xfId="2" applyFont="1" applyFill="1" applyBorder="1"/>
    <xf numFmtId="8" fontId="2" fillId="8" borderId="0" xfId="0" applyNumberFormat="1" applyFont="1" applyFill="1" applyAlignment="1">
      <alignment horizontal="center"/>
    </xf>
    <xf numFmtId="38" fontId="17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28" xfId="2" applyNumberFormat="1" applyFont="1" applyFill="1" applyBorder="1"/>
    <xf numFmtId="165" fontId="2" fillId="5" borderId="0" xfId="1" applyNumberFormat="1" applyFont="1" applyFill="1"/>
    <xf numFmtId="165" fontId="13" fillId="5" borderId="0" xfId="1" applyNumberFormat="1" applyFont="1" applyFill="1" applyAlignment="1">
      <alignment horizontal="left" indent="2"/>
    </xf>
    <xf numFmtId="38" fontId="14" fillId="7" borderId="0" xfId="0" applyNumberFormat="1" applyFont="1" applyFill="1" applyAlignment="1">
      <alignment horizontal="right"/>
    </xf>
    <xf numFmtId="165" fontId="12" fillId="7" borderId="0" xfId="1" applyNumberFormat="1" applyFont="1" applyFill="1" applyAlignment="1">
      <alignment horizontal="left" indent="2"/>
    </xf>
    <xf numFmtId="165" fontId="14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8" borderId="23" xfId="1" applyNumberFormat="1" applyFont="1" applyFill="1" applyBorder="1" applyAlignment="1">
      <alignment horizontal="center"/>
    </xf>
    <xf numFmtId="165" fontId="2" fillId="8" borderId="25" xfId="1" applyNumberFormat="1" applyFont="1" applyFill="1" applyBorder="1" applyAlignment="1">
      <alignment horizontal="center"/>
    </xf>
    <xf numFmtId="165" fontId="2" fillId="8" borderId="26" xfId="1" applyNumberFormat="1" applyFont="1" applyFill="1" applyBorder="1" applyAlignment="1">
      <alignment horizontal="center"/>
    </xf>
    <xf numFmtId="165" fontId="2" fillId="8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29" xfId="2" applyNumberFormat="1" applyFont="1" applyFill="1" applyBorder="1"/>
    <xf numFmtId="38" fontId="15" fillId="7" borderId="9" xfId="0" applyNumberFormat="1" applyFont="1" applyFill="1" applyBorder="1"/>
    <xf numFmtId="38" fontId="3" fillId="7" borderId="9" xfId="0" applyNumberFormat="1" applyFont="1" applyFill="1" applyBorder="1"/>
    <xf numFmtId="38" fontId="35" fillId="7" borderId="9" xfId="0" applyNumberFormat="1" applyFont="1" applyFill="1" applyBorder="1" applyAlignment="1">
      <alignment horizontal="right"/>
    </xf>
    <xf numFmtId="44" fontId="0" fillId="5" borderId="30" xfId="2" applyFont="1" applyFill="1" applyBorder="1"/>
    <xf numFmtId="44" fontId="0" fillId="5" borderId="21" xfId="2" applyFont="1" applyFill="1" applyBorder="1"/>
    <xf numFmtId="0" fontId="36" fillId="7" borderId="17" xfId="0" applyFont="1" applyFill="1" applyBorder="1" applyAlignment="1">
      <alignment horizontal="right"/>
    </xf>
    <xf numFmtId="0" fontId="36" fillId="7" borderId="0" xfId="0" applyFont="1" applyFill="1" applyBorder="1" applyAlignment="1">
      <alignment horizontal="right"/>
    </xf>
    <xf numFmtId="44" fontId="36" fillId="5" borderId="30" xfId="2" applyFont="1" applyFill="1" applyBorder="1" applyAlignment="1">
      <alignment horizontal="right"/>
    </xf>
    <xf numFmtId="44" fontId="36" fillId="5" borderId="21" xfId="2" applyFont="1" applyFill="1" applyBorder="1" applyAlignment="1">
      <alignment horizontal="right"/>
    </xf>
    <xf numFmtId="44" fontId="2" fillId="5" borderId="9" xfId="2" applyFont="1" applyFill="1" applyBorder="1"/>
    <xf numFmtId="44" fontId="4" fillId="7" borderId="0" xfId="2" applyFont="1" applyFill="1" applyBorder="1"/>
    <xf numFmtId="38" fontId="4" fillId="0" borderId="0" xfId="0" applyNumberFormat="1" applyFont="1"/>
    <xf numFmtId="0" fontId="2" fillId="7" borderId="21" xfId="0" applyFont="1" applyFill="1" applyBorder="1" applyAlignment="1">
      <alignment horizontal="center"/>
    </xf>
    <xf numFmtId="44" fontId="0" fillId="7" borderId="9" xfId="2" applyFont="1" applyFill="1" applyBorder="1"/>
    <xf numFmtId="38" fontId="31" fillId="7" borderId="0" xfId="0" applyNumberFormat="1" applyFont="1" applyFill="1" applyBorder="1"/>
    <xf numFmtId="38" fontId="7" fillId="6" borderId="0" xfId="0" applyNumberFormat="1" applyFont="1" applyFill="1" applyBorder="1" applyAlignment="1">
      <alignment horizontal="center"/>
    </xf>
    <xf numFmtId="165" fontId="0" fillId="7" borderId="0" xfId="1" applyNumberFormat="1" applyFont="1" applyFill="1" applyBorder="1" applyAlignment="1">
      <alignment horizontal="center"/>
    </xf>
    <xf numFmtId="166" fontId="0" fillId="7" borderId="0" xfId="2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2" fillId="7" borderId="30" xfId="3" applyFont="1" applyFill="1" applyBorder="1" applyAlignment="1">
      <alignment horizontal="center"/>
    </xf>
    <xf numFmtId="9" fontId="2" fillId="7" borderId="31" xfId="3" applyFont="1" applyFill="1" applyBorder="1" applyAlignment="1">
      <alignment horizontal="center"/>
    </xf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4" fontId="12" fillId="7" borderId="0" xfId="0" applyNumberFormat="1" applyFont="1" applyFill="1" applyBorder="1"/>
    <xf numFmtId="38" fontId="4" fillId="5" borderId="0" xfId="0" applyNumberFormat="1" applyFont="1" applyFill="1" applyBorder="1"/>
    <xf numFmtId="38" fontId="15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0" fontId="5" fillId="7" borderId="0" xfId="0" applyFont="1" applyFill="1" applyBorder="1"/>
    <xf numFmtId="164" fontId="0" fillId="7" borderId="0" xfId="0" applyNumberFormat="1" applyFill="1" applyBorder="1"/>
    <xf numFmtId="38" fontId="17" fillId="5" borderId="0" xfId="0" applyNumberFormat="1" applyFont="1" applyFill="1" applyBorder="1"/>
    <xf numFmtId="38" fontId="16" fillId="6" borderId="0" xfId="0" applyNumberFormat="1" applyFont="1" applyFill="1" applyBorder="1"/>
    <xf numFmtId="38" fontId="0" fillId="7" borderId="21" xfId="0" applyNumberFormat="1" applyFill="1" applyBorder="1"/>
    <xf numFmtId="38" fontId="4" fillId="7" borderId="3" xfId="0" applyNumberFormat="1" applyFont="1" applyFill="1" applyBorder="1"/>
    <xf numFmtId="38" fontId="1" fillId="6" borderId="0" xfId="0" applyNumberFormat="1" applyFont="1" applyFill="1" applyAlignment="1">
      <alignment horizontal="center"/>
    </xf>
    <xf numFmtId="0" fontId="43" fillId="7" borderId="0" xfId="0" applyFont="1" applyFill="1"/>
    <xf numFmtId="165" fontId="0" fillId="10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left" indent="2"/>
    </xf>
    <xf numFmtId="44" fontId="43" fillId="7" borderId="0" xfId="2" applyFont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Normal="100" workbookViewId="0">
      <selection activeCell="H32" sqref="H32"/>
    </sheetView>
  </sheetViews>
  <sheetFormatPr baseColWidth="10" defaultColWidth="11.453125" defaultRowHeight="13" x14ac:dyDescent="0.3"/>
  <cols>
    <col min="1" max="1" width="23" style="30" customWidth="1"/>
    <col min="2" max="2" width="14.81640625" style="30" customWidth="1"/>
    <col min="3" max="3" width="12.453125" style="30" bestFit="1" customWidth="1"/>
    <col min="4" max="4" width="15.1796875" style="30" customWidth="1"/>
    <col min="5" max="5" width="14.1796875" style="30" customWidth="1"/>
    <col min="6" max="6" width="14.453125" style="30" customWidth="1"/>
    <col min="7" max="14" width="11.453125" style="30"/>
    <col min="15" max="15" width="11.453125" style="32"/>
    <col min="16" max="16384" width="11.453125" style="30"/>
  </cols>
  <sheetData>
    <row r="1" spans="1:18" ht="18" x14ac:dyDescent="0.4">
      <c r="A1" s="172" t="s">
        <v>0</v>
      </c>
    </row>
    <row r="3" spans="1:18" ht="18" x14ac:dyDescent="0.4">
      <c r="A3" s="172" t="s">
        <v>0</v>
      </c>
      <c r="O3" s="30"/>
      <c r="R3" s="32"/>
    </row>
    <row r="4" spans="1:18" x14ac:dyDescent="0.3">
      <c r="C4" s="179" t="s">
        <v>1</v>
      </c>
      <c r="E4" s="53"/>
      <c r="F4" s="257" t="s">
        <v>2</v>
      </c>
      <c r="O4" s="30"/>
      <c r="R4" s="32"/>
    </row>
    <row r="5" spans="1:18" ht="17" x14ac:dyDescent="0.5">
      <c r="A5" s="44" t="s">
        <v>3</v>
      </c>
      <c r="B5" s="30" t="s">
        <v>4</v>
      </c>
      <c r="C5" s="180"/>
      <c r="D5" s="8"/>
      <c r="E5" s="261"/>
      <c r="F5" s="258">
        <v>1</v>
      </c>
      <c r="G5" s="181">
        <v>2</v>
      </c>
      <c r="H5" s="181">
        <v>3</v>
      </c>
      <c r="I5" s="181">
        <v>4</v>
      </c>
      <c r="J5" s="181">
        <v>5</v>
      </c>
      <c r="K5" s="36">
        <v>6</v>
      </c>
      <c r="L5" s="36">
        <v>7</v>
      </c>
      <c r="M5" s="36">
        <v>8</v>
      </c>
      <c r="N5" s="36">
        <v>9</v>
      </c>
      <c r="O5" s="36">
        <v>10</v>
      </c>
      <c r="P5" s="36">
        <v>11</v>
      </c>
      <c r="Q5" s="36">
        <v>12</v>
      </c>
      <c r="R5" s="36" t="s">
        <v>5</v>
      </c>
    </row>
    <row r="6" spans="1:18" ht="16.5" x14ac:dyDescent="0.45">
      <c r="A6" s="45"/>
      <c r="C6" s="180"/>
      <c r="D6" s="180"/>
      <c r="E6" s="262"/>
      <c r="F6" s="53"/>
      <c r="O6" s="30"/>
      <c r="R6" s="74"/>
    </row>
    <row r="7" spans="1:18" ht="16.5" x14ac:dyDescent="0.45">
      <c r="A7" s="45" t="s">
        <v>6</v>
      </c>
      <c r="C7" s="180"/>
      <c r="D7" s="180"/>
      <c r="E7" s="262"/>
      <c r="F7" s="259"/>
      <c r="G7" s="182"/>
      <c r="H7" s="182"/>
      <c r="I7" s="182"/>
      <c r="J7" s="182"/>
      <c r="K7" s="33"/>
      <c r="L7" s="33"/>
      <c r="M7" s="33"/>
      <c r="N7" s="33"/>
      <c r="O7" s="33"/>
      <c r="P7" s="33"/>
      <c r="Q7" s="33"/>
      <c r="R7" s="183"/>
    </row>
    <row r="8" spans="1:18" ht="16.5" x14ac:dyDescent="0.45">
      <c r="A8" s="45"/>
      <c r="C8" s="180"/>
      <c r="D8" s="180"/>
      <c r="E8" s="262"/>
      <c r="F8" s="259"/>
      <c r="G8" s="182"/>
      <c r="H8" s="182"/>
      <c r="I8" s="182"/>
      <c r="J8" s="182"/>
      <c r="K8" s="33"/>
      <c r="L8" s="33"/>
      <c r="M8" s="33"/>
      <c r="N8" s="33"/>
      <c r="O8" s="33"/>
      <c r="P8" s="33"/>
      <c r="Q8" s="33"/>
      <c r="R8" s="184"/>
    </row>
    <row r="9" spans="1:18" ht="16.5" x14ac:dyDescent="0.45">
      <c r="A9" s="45" t="s">
        <v>7</v>
      </c>
      <c r="C9" s="180"/>
      <c r="D9" s="180"/>
      <c r="E9" s="262"/>
      <c r="F9" s="260"/>
      <c r="G9" s="185"/>
      <c r="H9" s="185"/>
      <c r="I9" s="185"/>
      <c r="J9" s="185"/>
      <c r="K9" s="35"/>
      <c r="L9" s="35"/>
      <c r="M9" s="35"/>
      <c r="N9" s="35"/>
      <c r="O9" s="35"/>
      <c r="P9" s="35"/>
      <c r="Q9" s="35"/>
      <c r="R9" s="183"/>
    </row>
    <row r="10" spans="1:18" ht="16.5" x14ac:dyDescent="0.45">
      <c r="A10" s="45"/>
      <c r="C10" s="180"/>
      <c r="D10" s="180"/>
      <c r="E10" s="262"/>
      <c r="F10" s="259"/>
      <c r="G10" s="182"/>
      <c r="H10" s="182"/>
      <c r="I10" s="182"/>
      <c r="J10" s="182"/>
      <c r="K10" s="33"/>
      <c r="L10" s="33"/>
      <c r="M10" s="33"/>
      <c r="N10" s="33"/>
      <c r="O10" s="33"/>
      <c r="P10" s="33"/>
      <c r="Q10" s="33"/>
      <c r="R10" s="184"/>
    </row>
    <row r="11" spans="1:18" ht="17.5" thickBot="1" x14ac:dyDescent="0.55000000000000004">
      <c r="A11" s="186" t="s">
        <v>8</v>
      </c>
      <c r="B11" s="187"/>
      <c r="C11" s="188"/>
      <c r="D11" s="188"/>
      <c r="E11" s="263"/>
      <c r="F11" s="189"/>
      <c r="G11" s="189"/>
      <c r="H11" s="189"/>
      <c r="I11" s="189"/>
      <c r="J11" s="189"/>
      <c r="K11" s="168"/>
      <c r="L11" s="168"/>
      <c r="M11" s="168"/>
      <c r="N11" s="168"/>
      <c r="O11" s="168"/>
      <c r="P11" s="168"/>
      <c r="Q11" s="168"/>
      <c r="R11" s="190"/>
    </row>
    <row r="12" spans="1:18" ht="13.5" thickTop="1" x14ac:dyDescent="0.3">
      <c r="C12" s="180"/>
      <c r="D12" s="180"/>
      <c r="E12" s="262"/>
      <c r="F12" s="13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191"/>
    </row>
    <row r="13" spans="1:18" x14ac:dyDescent="0.3">
      <c r="C13" s="180"/>
      <c r="D13" s="180"/>
      <c r="E13" s="262"/>
      <c r="F13" s="131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191"/>
    </row>
    <row r="14" spans="1:18" ht="16.5" x14ac:dyDescent="0.5">
      <c r="A14" s="117" t="s">
        <v>9</v>
      </c>
      <c r="C14" s="180"/>
      <c r="D14" s="180"/>
      <c r="E14" s="262"/>
      <c r="F14" s="13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91"/>
    </row>
    <row r="15" spans="1:18" x14ac:dyDescent="0.3">
      <c r="A15" s="192"/>
      <c r="B15" s="193"/>
      <c r="C15" s="194"/>
      <c r="D15" s="180"/>
      <c r="E15" s="262"/>
      <c r="F15" s="53"/>
      <c r="O15" s="30"/>
      <c r="R15" s="76"/>
    </row>
    <row r="16" spans="1:18" x14ac:dyDescent="0.3">
      <c r="A16" s="195" t="s">
        <v>10</v>
      </c>
      <c r="B16" s="196"/>
      <c r="C16" s="197"/>
      <c r="D16" s="198"/>
      <c r="E16" s="198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99"/>
      <c r="R16" s="200"/>
    </row>
    <row r="17" spans="1:18" x14ac:dyDescent="0.3">
      <c r="C17" s="180"/>
      <c r="D17" s="180"/>
      <c r="E17" s="262"/>
      <c r="F17" s="53"/>
      <c r="O17" s="30"/>
      <c r="R17" s="76"/>
    </row>
    <row r="18" spans="1:18" ht="16.5" x14ac:dyDescent="0.5">
      <c r="C18" s="31" t="s">
        <v>11</v>
      </c>
      <c r="D18" s="29"/>
      <c r="E18" s="52"/>
      <c r="F18" s="53"/>
      <c r="O18" s="30"/>
      <c r="R18" s="76"/>
    </row>
    <row r="19" spans="1:18" ht="15.5" x14ac:dyDescent="0.45">
      <c r="C19" s="127"/>
      <c r="D19" s="156" t="s">
        <v>173</v>
      </c>
      <c r="E19" s="264"/>
      <c r="F19" s="57"/>
      <c r="G19" s="57"/>
      <c r="H19" s="57"/>
      <c r="I19" s="35"/>
      <c r="O19" s="30"/>
      <c r="R19" s="76"/>
    </row>
    <row r="20" spans="1:18" ht="15.5" x14ac:dyDescent="0.45">
      <c r="C20" s="127"/>
      <c r="D20" s="156" t="s">
        <v>174</v>
      </c>
      <c r="E20" s="264"/>
      <c r="F20" s="57"/>
      <c r="G20" s="57"/>
      <c r="H20" s="57"/>
      <c r="I20" s="35"/>
      <c r="J20" s="35"/>
      <c r="K20" s="35"/>
      <c r="L20" s="35"/>
      <c r="M20" s="35"/>
      <c r="N20" s="35"/>
      <c r="O20" s="35"/>
      <c r="P20" s="35"/>
      <c r="Q20" s="35"/>
      <c r="R20" s="76"/>
    </row>
    <row r="21" spans="1:18" ht="16" thickBot="1" x14ac:dyDescent="0.5">
      <c r="C21" s="201"/>
      <c r="D21" s="156" t="s">
        <v>175</v>
      </c>
      <c r="E21" s="265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202"/>
      <c r="R21" s="76"/>
    </row>
    <row r="22" spans="1:18" ht="16" thickBot="1" x14ac:dyDescent="0.5">
      <c r="C22" s="127"/>
      <c r="D22" s="156" t="s">
        <v>13</v>
      </c>
      <c r="E22" s="266"/>
      <c r="F22" s="50"/>
      <c r="G22" s="203"/>
      <c r="H22" s="31"/>
      <c r="I22" s="35"/>
      <c r="J22" s="35"/>
      <c r="K22" s="35"/>
      <c r="L22" s="35"/>
      <c r="M22" s="35"/>
      <c r="N22" s="35"/>
      <c r="O22" s="35"/>
      <c r="P22" s="35"/>
      <c r="Q22" s="35"/>
      <c r="R22" s="76"/>
    </row>
    <row r="23" spans="1:18" ht="15.5" x14ac:dyDescent="0.45">
      <c r="A23" s="156"/>
      <c r="B23" s="127"/>
      <c r="C23" s="127"/>
      <c r="E23" s="53"/>
      <c r="F23" s="53"/>
      <c r="G23" s="57"/>
      <c r="H23" s="57"/>
      <c r="I23" s="35"/>
      <c r="J23" s="35"/>
      <c r="K23" s="35"/>
      <c r="L23" s="35"/>
      <c r="M23" s="35"/>
      <c r="N23" s="35"/>
      <c r="O23" s="35"/>
      <c r="P23" s="35"/>
      <c r="Q23" s="35"/>
      <c r="R23" s="76"/>
    </row>
    <row r="24" spans="1:18" ht="15.5" x14ac:dyDescent="0.45">
      <c r="A24" s="156"/>
      <c r="B24" s="127"/>
      <c r="C24" s="127"/>
      <c r="E24" s="53"/>
      <c r="F24" s="53"/>
      <c r="G24" s="57"/>
      <c r="H24" s="57"/>
      <c r="I24" s="35"/>
      <c r="J24" s="35"/>
      <c r="K24" s="35"/>
      <c r="L24" s="35"/>
      <c r="M24" s="35"/>
      <c r="N24" s="35"/>
      <c r="O24" s="35"/>
      <c r="P24" s="35"/>
      <c r="Q24" s="35"/>
      <c r="R24" s="76"/>
    </row>
    <row r="25" spans="1:18" x14ac:dyDescent="0.3">
      <c r="C25" s="127"/>
      <c r="D25" s="195" t="s">
        <v>14</v>
      </c>
      <c r="E25" s="264"/>
      <c r="F25" s="50"/>
      <c r="G25" s="31"/>
      <c r="H25" s="31"/>
      <c r="J25" s="35"/>
      <c r="K25" s="35"/>
      <c r="L25" s="35"/>
      <c r="M25" s="35"/>
      <c r="N25" s="35"/>
      <c r="O25" s="35"/>
      <c r="P25" s="35"/>
      <c r="Q25" s="35"/>
      <c r="R25" s="76"/>
    </row>
    <row r="26" spans="1:18" ht="16.5" x14ac:dyDescent="0.5">
      <c r="A26" s="155"/>
      <c r="B26" s="54"/>
      <c r="C26" s="54"/>
      <c r="E26" s="53"/>
      <c r="F26" s="57"/>
      <c r="G26" s="57"/>
      <c r="H26" s="57"/>
      <c r="I26" s="35"/>
      <c r="J26" s="35"/>
      <c r="K26" s="35"/>
      <c r="L26" s="35"/>
      <c r="M26" s="35"/>
      <c r="N26" s="35"/>
      <c r="O26" s="35"/>
      <c r="P26" s="35"/>
      <c r="Q26" s="35"/>
      <c r="R26" s="76"/>
    </row>
    <row r="27" spans="1:18" ht="17.5" thickBot="1" x14ac:dyDescent="0.55000000000000004">
      <c r="A27" s="158" t="s">
        <v>15</v>
      </c>
      <c r="E27" s="53"/>
      <c r="F27" s="168"/>
      <c r="G27" s="168"/>
      <c r="H27" s="168"/>
      <c r="I27" s="24"/>
      <c r="J27" s="24"/>
      <c r="K27" s="24"/>
      <c r="L27" s="24"/>
      <c r="M27" s="24"/>
      <c r="N27" s="24"/>
      <c r="O27" s="24"/>
      <c r="P27" s="24"/>
      <c r="Q27" s="24"/>
      <c r="R27" s="77"/>
    </row>
    <row r="28" spans="1:18" ht="13.5" thickTop="1" x14ac:dyDescent="0.3">
      <c r="O28" s="30"/>
      <c r="R28" s="32"/>
    </row>
    <row r="29" spans="1:18" x14ac:dyDescent="0.3">
      <c r="O29" s="30"/>
      <c r="R29" s="32"/>
    </row>
    <row r="30" spans="1:18" ht="15.5" x14ac:dyDescent="0.35">
      <c r="B30" s="171"/>
      <c r="C30" s="171"/>
      <c r="D30" s="171"/>
      <c r="E30" s="171"/>
      <c r="O30" s="30"/>
      <c r="R30" s="32"/>
    </row>
    <row r="31" spans="1:18" x14ac:dyDescent="0.3">
      <c r="O31" s="30"/>
      <c r="R31" s="3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FA14"/>
  <sheetViews>
    <sheetView workbookViewId="0">
      <selection activeCell="A2" sqref="A2:E12"/>
    </sheetView>
  </sheetViews>
  <sheetFormatPr baseColWidth="10" defaultColWidth="11.453125" defaultRowHeight="13" x14ac:dyDescent="0.3"/>
  <cols>
    <col min="1" max="1" width="53.26953125" style="27" customWidth="1"/>
    <col min="2" max="3" width="11.453125" style="27"/>
    <col min="4" max="4" width="16.7265625" style="27" customWidth="1"/>
    <col min="5" max="12" width="11.453125" style="27"/>
    <col min="13" max="13" width="11.453125" style="28"/>
    <col min="14" max="16384" width="11.453125" style="27"/>
  </cols>
  <sheetData>
    <row r="2" spans="1:16381" ht="18" x14ac:dyDescent="0.4">
      <c r="A2" s="173" t="s">
        <v>185</v>
      </c>
    </row>
    <row r="4" spans="1:16381" ht="17" x14ac:dyDescent="0.5">
      <c r="A4" s="69" t="s">
        <v>3</v>
      </c>
      <c r="B4" s="42" t="s">
        <v>176</v>
      </c>
      <c r="C4" s="42" t="s">
        <v>177</v>
      </c>
      <c r="D4" s="42" t="s">
        <v>178</v>
      </c>
      <c r="E4" s="42" t="s">
        <v>179</v>
      </c>
      <c r="F4" s="42">
        <f>'A)Budget des  Ventes'!K5</f>
        <v>6</v>
      </c>
      <c r="G4" s="42">
        <f>'A)Budget des  Ventes'!L5</f>
        <v>7</v>
      </c>
      <c r="H4" s="42">
        <f>'A)Budget des  Ventes'!M5</f>
        <v>8</v>
      </c>
      <c r="I4" s="42">
        <f>'A)Budget des  Ventes'!N5</f>
        <v>9</v>
      </c>
      <c r="J4" s="42">
        <f>'A)Budget des  Ventes'!O5</f>
        <v>10</v>
      </c>
      <c r="K4" s="42">
        <f>'A)Budget des  Ventes'!P5</f>
        <v>11</v>
      </c>
      <c r="L4" s="42">
        <f>'A)Budget des  Ventes'!Q5</f>
        <v>12</v>
      </c>
      <c r="M4" s="43" t="s">
        <v>5</v>
      </c>
      <c r="N4" s="30"/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2"/>
      <c r="AD4" s="30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2"/>
      <c r="AT4" s="30"/>
      <c r="AU4" s="29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2"/>
      <c r="BJ4" s="30"/>
      <c r="BK4" s="29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2"/>
      <c r="BZ4" s="30"/>
      <c r="CA4" s="29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2"/>
      <c r="CP4" s="30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2"/>
      <c r="DF4" s="30"/>
      <c r="DG4" s="29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2"/>
      <c r="DV4" s="30"/>
      <c r="DW4" s="29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2"/>
      <c r="EL4" s="30"/>
      <c r="EM4" s="29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2"/>
      <c r="FB4" s="30"/>
      <c r="FC4" s="29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2"/>
      <c r="FR4" s="30"/>
      <c r="FS4" s="29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2"/>
      <c r="GH4" s="30"/>
      <c r="GI4" s="29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2"/>
      <c r="GX4" s="30"/>
      <c r="GY4" s="29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2"/>
      <c r="HN4" s="30"/>
      <c r="HO4" s="29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2"/>
      <c r="ID4" s="30"/>
      <c r="IE4" s="29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2"/>
      <c r="IT4" s="30"/>
      <c r="IU4" s="29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2"/>
      <c r="JJ4" s="30"/>
      <c r="JK4" s="29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2"/>
      <c r="JZ4" s="30"/>
      <c r="KA4" s="29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2"/>
      <c r="KP4" s="30"/>
      <c r="KQ4" s="29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2"/>
      <c r="LF4" s="30"/>
      <c r="LG4" s="29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2"/>
      <c r="LV4" s="30"/>
      <c r="LW4" s="29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2"/>
      <c r="ML4" s="30"/>
      <c r="MM4" s="29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2"/>
      <c r="NB4" s="30"/>
      <c r="NC4" s="29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2"/>
      <c r="NR4" s="30"/>
      <c r="NS4" s="29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2"/>
      <c r="OH4" s="30"/>
      <c r="OI4" s="29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2"/>
      <c r="OX4" s="30"/>
      <c r="OY4" s="29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2"/>
      <c r="PN4" s="30"/>
      <c r="PO4" s="29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2"/>
      <c r="QD4" s="30"/>
      <c r="QE4" s="29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2"/>
      <c r="QT4" s="30"/>
      <c r="QU4" s="29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2"/>
      <c r="RJ4" s="30"/>
      <c r="RK4" s="29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2"/>
      <c r="RZ4" s="30"/>
      <c r="SA4" s="29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2"/>
      <c r="SP4" s="30"/>
      <c r="SQ4" s="29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2"/>
      <c r="TF4" s="30"/>
      <c r="TG4" s="29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2"/>
      <c r="TV4" s="30"/>
      <c r="TW4" s="29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2"/>
      <c r="UL4" s="30"/>
      <c r="UM4" s="29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2"/>
      <c r="VB4" s="30"/>
      <c r="VC4" s="29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2"/>
      <c r="VR4" s="30"/>
      <c r="VS4" s="29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2"/>
      <c r="WH4" s="30"/>
      <c r="WI4" s="29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2"/>
      <c r="WX4" s="30"/>
      <c r="WY4" s="29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2"/>
      <c r="XN4" s="30"/>
      <c r="XO4" s="29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2"/>
      <c r="YD4" s="30"/>
      <c r="YE4" s="29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2"/>
      <c r="YT4" s="30"/>
      <c r="YU4" s="29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2"/>
      <c r="ZJ4" s="30"/>
      <c r="ZK4" s="29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2"/>
      <c r="ZZ4" s="30"/>
      <c r="AAA4" s="29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2"/>
      <c r="AAP4" s="30"/>
      <c r="AAQ4" s="29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2"/>
      <c r="ABF4" s="30"/>
      <c r="ABG4" s="29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2"/>
      <c r="ABV4" s="30"/>
      <c r="ABW4" s="29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2"/>
      <c r="ACL4" s="30"/>
      <c r="ACM4" s="29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2"/>
      <c r="ADB4" s="30"/>
      <c r="ADC4" s="29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2"/>
      <c r="ADR4" s="30"/>
      <c r="ADS4" s="29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2"/>
      <c r="AEH4" s="30"/>
      <c r="AEI4" s="29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2"/>
      <c r="AEX4" s="30"/>
      <c r="AEY4" s="29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2"/>
      <c r="AFN4" s="30"/>
      <c r="AFO4" s="29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2"/>
      <c r="AGD4" s="30"/>
      <c r="AGE4" s="29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2"/>
      <c r="AGT4" s="30"/>
      <c r="AGU4" s="29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2"/>
      <c r="AHJ4" s="30"/>
      <c r="AHK4" s="29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2"/>
      <c r="AHZ4" s="30"/>
      <c r="AIA4" s="29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2"/>
      <c r="AIP4" s="30"/>
      <c r="AIQ4" s="29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2"/>
      <c r="AJF4" s="30"/>
      <c r="AJG4" s="29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2"/>
      <c r="AJV4" s="30"/>
      <c r="AJW4" s="29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2"/>
      <c r="AKL4" s="30"/>
      <c r="AKM4" s="29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2"/>
      <c r="ALB4" s="30"/>
      <c r="ALC4" s="29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2"/>
      <c r="ALR4" s="30"/>
      <c r="ALS4" s="29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2"/>
      <c r="AMH4" s="30"/>
      <c r="AMI4" s="29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2"/>
      <c r="AMX4" s="30"/>
      <c r="AMY4" s="29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2"/>
      <c r="ANN4" s="30"/>
      <c r="ANO4" s="29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2"/>
      <c r="AOD4" s="30"/>
      <c r="AOE4" s="29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2"/>
      <c r="AOT4" s="30"/>
      <c r="AOU4" s="29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2"/>
      <c r="APJ4" s="30"/>
      <c r="APK4" s="29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2"/>
      <c r="APZ4" s="30"/>
      <c r="AQA4" s="29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2"/>
      <c r="AQP4" s="30"/>
      <c r="AQQ4" s="29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2"/>
      <c r="ARF4" s="30"/>
      <c r="ARG4" s="29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2"/>
      <c r="ARV4" s="30"/>
      <c r="ARW4" s="29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2"/>
      <c r="ASL4" s="30"/>
      <c r="ASM4" s="29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2"/>
      <c r="ATB4" s="30"/>
      <c r="ATC4" s="29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2"/>
      <c r="ATR4" s="30"/>
      <c r="ATS4" s="29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2"/>
      <c r="AUH4" s="30"/>
      <c r="AUI4" s="29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2"/>
      <c r="AUX4" s="30"/>
      <c r="AUY4" s="29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2"/>
      <c r="AVN4" s="30"/>
      <c r="AVO4" s="29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2"/>
      <c r="AWD4" s="30"/>
      <c r="AWE4" s="29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2"/>
      <c r="AWT4" s="30"/>
      <c r="AWU4" s="29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2"/>
      <c r="AXJ4" s="30"/>
      <c r="AXK4" s="29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2"/>
      <c r="AXZ4" s="30"/>
      <c r="AYA4" s="29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2"/>
      <c r="AYP4" s="30"/>
      <c r="AYQ4" s="29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2"/>
      <c r="AZF4" s="30"/>
      <c r="AZG4" s="29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2"/>
      <c r="AZV4" s="30"/>
      <c r="AZW4" s="29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2"/>
      <c r="BAL4" s="30"/>
      <c r="BAM4" s="29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2"/>
      <c r="BBB4" s="30"/>
      <c r="BBC4" s="29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2"/>
      <c r="BBR4" s="30"/>
      <c r="BBS4" s="29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2"/>
      <c r="BCH4" s="30"/>
      <c r="BCI4" s="29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2"/>
      <c r="BCX4" s="30"/>
      <c r="BCY4" s="29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2"/>
      <c r="BDN4" s="30"/>
      <c r="BDO4" s="29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2"/>
      <c r="BED4" s="30"/>
      <c r="BEE4" s="29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2"/>
      <c r="BET4" s="30"/>
      <c r="BEU4" s="29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2"/>
      <c r="BFJ4" s="30"/>
      <c r="BFK4" s="29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2"/>
      <c r="BFZ4" s="30"/>
      <c r="BGA4" s="29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2"/>
      <c r="BGP4" s="30"/>
      <c r="BGQ4" s="29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2"/>
      <c r="BHF4" s="30"/>
      <c r="BHG4" s="29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2"/>
      <c r="BHV4" s="30"/>
      <c r="BHW4" s="29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2"/>
      <c r="BIL4" s="30"/>
      <c r="BIM4" s="29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2"/>
      <c r="BJB4" s="30"/>
      <c r="BJC4" s="29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2"/>
      <c r="BJR4" s="30"/>
      <c r="BJS4" s="29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2"/>
      <c r="BKH4" s="30"/>
      <c r="BKI4" s="29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2"/>
      <c r="BKX4" s="30"/>
      <c r="BKY4" s="29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2"/>
      <c r="BLN4" s="30"/>
      <c r="BLO4" s="29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2"/>
      <c r="BMD4" s="30"/>
      <c r="BME4" s="29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2"/>
      <c r="BMT4" s="30"/>
      <c r="BMU4" s="29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2"/>
      <c r="BNJ4" s="30"/>
      <c r="BNK4" s="29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2"/>
      <c r="BNZ4" s="30"/>
      <c r="BOA4" s="29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2"/>
      <c r="BOP4" s="30"/>
      <c r="BOQ4" s="29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2"/>
      <c r="BPF4" s="30"/>
      <c r="BPG4" s="29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2"/>
      <c r="BPV4" s="30"/>
      <c r="BPW4" s="29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2"/>
      <c r="BQL4" s="30"/>
      <c r="BQM4" s="29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2"/>
      <c r="BRB4" s="30"/>
      <c r="BRC4" s="29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2"/>
      <c r="BRR4" s="30"/>
      <c r="BRS4" s="29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2"/>
      <c r="BSH4" s="30"/>
      <c r="BSI4" s="29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2"/>
      <c r="BSX4" s="30"/>
      <c r="BSY4" s="29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2"/>
      <c r="BTN4" s="30"/>
      <c r="BTO4" s="29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2"/>
      <c r="BUD4" s="30"/>
      <c r="BUE4" s="29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2"/>
      <c r="BUT4" s="30"/>
      <c r="BUU4" s="29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2"/>
      <c r="BVJ4" s="30"/>
      <c r="BVK4" s="29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2"/>
      <c r="BVZ4" s="30"/>
      <c r="BWA4" s="29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2"/>
      <c r="BWP4" s="30"/>
      <c r="BWQ4" s="29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2"/>
      <c r="BXF4" s="30"/>
      <c r="BXG4" s="29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2"/>
      <c r="BXV4" s="30"/>
      <c r="BXW4" s="29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2"/>
      <c r="BYL4" s="30"/>
      <c r="BYM4" s="29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2"/>
      <c r="BZB4" s="30"/>
      <c r="BZC4" s="29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2"/>
      <c r="BZR4" s="30"/>
      <c r="BZS4" s="29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2"/>
      <c r="CAH4" s="30"/>
      <c r="CAI4" s="29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2"/>
      <c r="CAX4" s="30"/>
      <c r="CAY4" s="29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2"/>
      <c r="CBN4" s="30"/>
      <c r="CBO4" s="29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2"/>
      <c r="CCD4" s="30"/>
      <c r="CCE4" s="29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2"/>
      <c r="CCT4" s="30"/>
      <c r="CCU4" s="29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2"/>
      <c r="CDJ4" s="30"/>
      <c r="CDK4" s="29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2"/>
      <c r="CDZ4" s="30"/>
      <c r="CEA4" s="29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2"/>
      <c r="CEP4" s="30"/>
      <c r="CEQ4" s="29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2"/>
      <c r="CFF4" s="30"/>
      <c r="CFG4" s="29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2"/>
      <c r="CFV4" s="30"/>
      <c r="CFW4" s="29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2"/>
      <c r="CGL4" s="30"/>
      <c r="CGM4" s="29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2"/>
      <c r="CHB4" s="30"/>
      <c r="CHC4" s="29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2"/>
      <c r="CHR4" s="30"/>
      <c r="CHS4" s="29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2"/>
      <c r="CIH4" s="30"/>
      <c r="CII4" s="29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2"/>
      <c r="CIX4" s="30"/>
      <c r="CIY4" s="29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2"/>
      <c r="CJN4" s="30"/>
      <c r="CJO4" s="29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2"/>
      <c r="CKD4" s="30"/>
      <c r="CKE4" s="29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2"/>
      <c r="CKT4" s="30"/>
      <c r="CKU4" s="29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2"/>
      <c r="CLJ4" s="30"/>
      <c r="CLK4" s="29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2"/>
      <c r="CLZ4" s="30"/>
      <c r="CMA4" s="29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2"/>
      <c r="CMP4" s="30"/>
      <c r="CMQ4" s="29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2"/>
      <c r="CNF4" s="30"/>
      <c r="CNG4" s="29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2"/>
      <c r="CNV4" s="30"/>
      <c r="CNW4" s="29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2"/>
      <c r="COL4" s="30"/>
      <c r="COM4" s="29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2"/>
      <c r="CPB4" s="30"/>
      <c r="CPC4" s="29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2"/>
      <c r="CPR4" s="30"/>
      <c r="CPS4" s="29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2"/>
      <c r="CQH4" s="30"/>
      <c r="CQI4" s="29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2"/>
      <c r="CQX4" s="30"/>
      <c r="CQY4" s="29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2"/>
      <c r="CRN4" s="30"/>
      <c r="CRO4" s="29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2"/>
      <c r="CSD4" s="30"/>
      <c r="CSE4" s="29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2"/>
      <c r="CST4" s="30"/>
      <c r="CSU4" s="29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2"/>
      <c r="CTJ4" s="30"/>
      <c r="CTK4" s="29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2"/>
      <c r="CTZ4" s="30"/>
      <c r="CUA4" s="29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2"/>
      <c r="CUP4" s="30"/>
      <c r="CUQ4" s="29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2"/>
      <c r="CVF4" s="30"/>
      <c r="CVG4" s="29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2"/>
      <c r="CVV4" s="30"/>
      <c r="CVW4" s="29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2"/>
      <c r="CWL4" s="30"/>
      <c r="CWM4" s="29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2"/>
      <c r="CXB4" s="30"/>
      <c r="CXC4" s="29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2"/>
      <c r="CXR4" s="30"/>
      <c r="CXS4" s="29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2"/>
      <c r="CYH4" s="30"/>
      <c r="CYI4" s="29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2"/>
      <c r="CYX4" s="30"/>
      <c r="CYY4" s="29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2"/>
      <c r="CZN4" s="30"/>
      <c r="CZO4" s="29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2"/>
      <c r="DAD4" s="30"/>
      <c r="DAE4" s="29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2"/>
      <c r="DAT4" s="30"/>
      <c r="DAU4" s="29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2"/>
      <c r="DBJ4" s="30"/>
      <c r="DBK4" s="29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2"/>
      <c r="DBZ4" s="30"/>
      <c r="DCA4" s="29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2"/>
      <c r="DCP4" s="30"/>
      <c r="DCQ4" s="29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2"/>
      <c r="DDF4" s="30"/>
      <c r="DDG4" s="29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2"/>
      <c r="DDV4" s="30"/>
      <c r="DDW4" s="29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2"/>
      <c r="DEL4" s="30"/>
      <c r="DEM4" s="29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2"/>
      <c r="DFB4" s="30"/>
      <c r="DFC4" s="29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2"/>
      <c r="DFR4" s="30"/>
      <c r="DFS4" s="29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2"/>
      <c r="DGH4" s="30"/>
      <c r="DGI4" s="29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2"/>
      <c r="DGX4" s="30"/>
      <c r="DGY4" s="29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2"/>
      <c r="DHN4" s="30"/>
      <c r="DHO4" s="29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2"/>
      <c r="DID4" s="30"/>
      <c r="DIE4" s="29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2"/>
      <c r="DIT4" s="30"/>
      <c r="DIU4" s="29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2"/>
      <c r="DJJ4" s="30"/>
      <c r="DJK4" s="29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2"/>
      <c r="DJZ4" s="30"/>
      <c r="DKA4" s="29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2"/>
      <c r="DKP4" s="30"/>
      <c r="DKQ4" s="29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2"/>
      <c r="DLF4" s="30"/>
      <c r="DLG4" s="29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2"/>
      <c r="DLV4" s="30"/>
      <c r="DLW4" s="29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2"/>
      <c r="DML4" s="30"/>
      <c r="DMM4" s="29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2"/>
      <c r="DNB4" s="30"/>
      <c r="DNC4" s="29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2"/>
      <c r="DNR4" s="30"/>
      <c r="DNS4" s="29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2"/>
      <c r="DOH4" s="30"/>
      <c r="DOI4" s="29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2"/>
      <c r="DOX4" s="30"/>
      <c r="DOY4" s="29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2"/>
      <c r="DPN4" s="30"/>
      <c r="DPO4" s="29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2"/>
      <c r="DQD4" s="30"/>
      <c r="DQE4" s="29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2"/>
      <c r="DQT4" s="30"/>
      <c r="DQU4" s="29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2"/>
      <c r="DRJ4" s="30"/>
      <c r="DRK4" s="29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2"/>
      <c r="DRZ4" s="30"/>
      <c r="DSA4" s="29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2"/>
      <c r="DSP4" s="30"/>
      <c r="DSQ4" s="29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2"/>
      <c r="DTF4" s="30"/>
      <c r="DTG4" s="29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2"/>
      <c r="DTV4" s="30"/>
      <c r="DTW4" s="29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2"/>
      <c r="DUL4" s="30"/>
      <c r="DUM4" s="29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2"/>
      <c r="DVB4" s="30"/>
      <c r="DVC4" s="29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2"/>
      <c r="DVR4" s="30"/>
      <c r="DVS4" s="29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2"/>
      <c r="DWH4" s="30"/>
      <c r="DWI4" s="29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2"/>
      <c r="DWX4" s="30"/>
      <c r="DWY4" s="29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2"/>
      <c r="DXN4" s="30"/>
      <c r="DXO4" s="29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2"/>
      <c r="DYD4" s="30"/>
      <c r="DYE4" s="29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2"/>
      <c r="DYT4" s="30"/>
      <c r="DYU4" s="29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2"/>
      <c r="DZJ4" s="30"/>
      <c r="DZK4" s="29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2"/>
      <c r="DZZ4" s="30"/>
      <c r="EAA4" s="29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2"/>
      <c r="EAP4" s="30"/>
      <c r="EAQ4" s="29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2"/>
      <c r="EBF4" s="30"/>
      <c r="EBG4" s="29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2"/>
      <c r="EBV4" s="30"/>
      <c r="EBW4" s="29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2"/>
      <c r="ECL4" s="30"/>
      <c r="ECM4" s="29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2"/>
      <c r="EDB4" s="30"/>
      <c r="EDC4" s="29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2"/>
      <c r="EDR4" s="30"/>
      <c r="EDS4" s="29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2"/>
      <c r="EEH4" s="30"/>
      <c r="EEI4" s="29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2"/>
      <c r="EEX4" s="30"/>
      <c r="EEY4" s="29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2"/>
      <c r="EFN4" s="30"/>
      <c r="EFO4" s="29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2"/>
      <c r="EGD4" s="30"/>
      <c r="EGE4" s="29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2"/>
      <c r="EGT4" s="30"/>
      <c r="EGU4" s="29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2"/>
      <c r="EHJ4" s="30"/>
      <c r="EHK4" s="29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2"/>
      <c r="EHZ4" s="30"/>
      <c r="EIA4" s="29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2"/>
      <c r="EIP4" s="30"/>
      <c r="EIQ4" s="29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2"/>
      <c r="EJF4" s="30"/>
      <c r="EJG4" s="29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2"/>
      <c r="EJV4" s="30"/>
      <c r="EJW4" s="29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2"/>
      <c r="EKL4" s="30"/>
      <c r="EKM4" s="29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2"/>
      <c r="ELB4" s="30"/>
      <c r="ELC4" s="29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2"/>
      <c r="ELR4" s="30"/>
      <c r="ELS4" s="29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2"/>
      <c r="EMH4" s="30"/>
      <c r="EMI4" s="29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2"/>
      <c r="EMX4" s="30"/>
      <c r="EMY4" s="29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2"/>
      <c r="ENN4" s="30"/>
      <c r="ENO4" s="29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2"/>
      <c r="EOD4" s="30"/>
      <c r="EOE4" s="29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2"/>
      <c r="EOT4" s="30"/>
      <c r="EOU4" s="29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2"/>
      <c r="EPJ4" s="30"/>
      <c r="EPK4" s="29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2"/>
      <c r="EPZ4" s="30"/>
      <c r="EQA4" s="29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2"/>
      <c r="EQP4" s="30"/>
      <c r="EQQ4" s="29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2"/>
      <c r="ERF4" s="30"/>
      <c r="ERG4" s="29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2"/>
      <c r="ERV4" s="30"/>
      <c r="ERW4" s="29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2"/>
      <c r="ESL4" s="30"/>
      <c r="ESM4" s="29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2"/>
      <c r="ETB4" s="30"/>
      <c r="ETC4" s="29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2"/>
      <c r="ETR4" s="30"/>
      <c r="ETS4" s="29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2"/>
      <c r="EUH4" s="30"/>
      <c r="EUI4" s="29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2"/>
      <c r="EUX4" s="30"/>
      <c r="EUY4" s="29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2"/>
      <c r="EVN4" s="30"/>
      <c r="EVO4" s="29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2"/>
      <c r="EWD4" s="30"/>
      <c r="EWE4" s="29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2"/>
      <c r="EWT4" s="30"/>
      <c r="EWU4" s="29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2"/>
      <c r="EXJ4" s="30"/>
      <c r="EXK4" s="29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2"/>
      <c r="EXZ4" s="30"/>
      <c r="EYA4" s="29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2"/>
      <c r="EYP4" s="30"/>
      <c r="EYQ4" s="29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2"/>
      <c r="EZF4" s="30"/>
      <c r="EZG4" s="29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2"/>
      <c r="EZV4" s="30"/>
      <c r="EZW4" s="29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2"/>
      <c r="FAL4" s="30"/>
      <c r="FAM4" s="29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2"/>
      <c r="FBB4" s="30"/>
      <c r="FBC4" s="29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2"/>
      <c r="FBR4" s="30"/>
      <c r="FBS4" s="29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2"/>
      <c r="FCH4" s="30"/>
      <c r="FCI4" s="29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2"/>
      <c r="FCX4" s="30"/>
      <c r="FCY4" s="29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2"/>
      <c r="FDN4" s="30"/>
      <c r="FDO4" s="29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2"/>
      <c r="FED4" s="30"/>
      <c r="FEE4" s="29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2"/>
      <c r="FET4" s="30"/>
      <c r="FEU4" s="29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2"/>
      <c r="FFJ4" s="30"/>
      <c r="FFK4" s="29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2"/>
      <c r="FFZ4" s="30"/>
      <c r="FGA4" s="29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2"/>
      <c r="FGP4" s="30"/>
      <c r="FGQ4" s="29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2"/>
      <c r="FHF4" s="30"/>
      <c r="FHG4" s="29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2"/>
      <c r="FHV4" s="30"/>
      <c r="FHW4" s="29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2"/>
      <c r="FIL4" s="30"/>
      <c r="FIM4" s="29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2"/>
      <c r="FJB4" s="30"/>
      <c r="FJC4" s="29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2"/>
      <c r="FJR4" s="30"/>
      <c r="FJS4" s="29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2"/>
      <c r="FKH4" s="30"/>
      <c r="FKI4" s="29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2"/>
      <c r="FKX4" s="30"/>
      <c r="FKY4" s="29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2"/>
      <c r="FLN4" s="30"/>
      <c r="FLO4" s="29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2"/>
      <c r="FMD4" s="30"/>
      <c r="FME4" s="29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2"/>
      <c r="FMT4" s="30"/>
      <c r="FMU4" s="29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2"/>
      <c r="FNJ4" s="30"/>
      <c r="FNK4" s="29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2"/>
      <c r="FNZ4" s="30"/>
      <c r="FOA4" s="29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2"/>
      <c r="FOP4" s="30"/>
      <c r="FOQ4" s="29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2"/>
      <c r="FPF4" s="30"/>
      <c r="FPG4" s="29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2"/>
      <c r="FPV4" s="30"/>
      <c r="FPW4" s="29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2"/>
      <c r="FQL4" s="30"/>
      <c r="FQM4" s="29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2"/>
      <c r="FRB4" s="30"/>
      <c r="FRC4" s="29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2"/>
      <c r="FRR4" s="30"/>
      <c r="FRS4" s="29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2"/>
      <c r="FSH4" s="30"/>
      <c r="FSI4" s="29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2"/>
      <c r="FSX4" s="30"/>
      <c r="FSY4" s="29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2"/>
      <c r="FTN4" s="30"/>
      <c r="FTO4" s="29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2"/>
      <c r="FUD4" s="30"/>
      <c r="FUE4" s="29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2"/>
      <c r="FUT4" s="30"/>
      <c r="FUU4" s="29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2"/>
      <c r="FVJ4" s="30"/>
      <c r="FVK4" s="29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2"/>
      <c r="FVZ4" s="30"/>
      <c r="FWA4" s="29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2"/>
      <c r="FWP4" s="30"/>
      <c r="FWQ4" s="29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2"/>
      <c r="FXF4" s="30"/>
      <c r="FXG4" s="29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2"/>
      <c r="FXV4" s="30"/>
      <c r="FXW4" s="29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2"/>
      <c r="FYL4" s="30"/>
      <c r="FYM4" s="29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2"/>
      <c r="FZB4" s="30"/>
      <c r="FZC4" s="29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2"/>
      <c r="FZR4" s="30"/>
      <c r="FZS4" s="29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2"/>
      <c r="GAH4" s="30"/>
      <c r="GAI4" s="29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2"/>
      <c r="GAX4" s="30"/>
      <c r="GAY4" s="29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2"/>
      <c r="GBN4" s="30"/>
      <c r="GBO4" s="29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2"/>
      <c r="GCD4" s="30"/>
      <c r="GCE4" s="29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2"/>
      <c r="GCT4" s="30"/>
      <c r="GCU4" s="29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2"/>
      <c r="GDJ4" s="30"/>
      <c r="GDK4" s="29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2"/>
      <c r="GDZ4" s="30"/>
      <c r="GEA4" s="29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2"/>
      <c r="GEP4" s="30"/>
      <c r="GEQ4" s="29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2"/>
      <c r="GFF4" s="30"/>
      <c r="GFG4" s="29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2"/>
      <c r="GFV4" s="30"/>
      <c r="GFW4" s="29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2"/>
      <c r="GGL4" s="30"/>
      <c r="GGM4" s="29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2"/>
      <c r="GHB4" s="30"/>
      <c r="GHC4" s="29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2"/>
      <c r="GHR4" s="30"/>
      <c r="GHS4" s="29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2"/>
      <c r="GIH4" s="30"/>
      <c r="GII4" s="29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2"/>
      <c r="GIX4" s="30"/>
      <c r="GIY4" s="29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2"/>
      <c r="GJN4" s="30"/>
      <c r="GJO4" s="29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2"/>
      <c r="GKD4" s="30"/>
      <c r="GKE4" s="29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2"/>
      <c r="GKT4" s="30"/>
      <c r="GKU4" s="29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2"/>
      <c r="GLJ4" s="30"/>
      <c r="GLK4" s="29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2"/>
      <c r="GLZ4" s="30"/>
      <c r="GMA4" s="29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2"/>
      <c r="GMP4" s="30"/>
      <c r="GMQ4" s="29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2"/>
      <c r="GNF4" s="30"/>
      <c r="GNG4" s="29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2"/>
      <c r="GNV4" s="30"/>
      <c r="GNW4" s="29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2"/>
      <c r="GOL4" s="30"/>
      <c r="GOM4" s="29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2"/>
      <c r="GPB4" s="30"/>
      <c r="GPC4" s="29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2"/>
      <c r="GPR4" s="30"/>
      <c r="GPS4" s="29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2"/>
      <c r="GQH4" s="30"/>
      <c r="GQI4" s="29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2"/>
      <c r="GQX4" s="30"/>
      <c r="GQY4" s="29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2"/>
      <c r="GRN4" s="30"/>
      <c r="GRO4" s="29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2"/>
      <c r="GSD4" s="30"/>
      <c r="GSE4" s="29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2"/>
      <c r="GST4" s="30"/>
      <c r="GSU4" s="29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2"/>
      <c r="GTJ4" s="30"/>
      <c r="GTK4" s="29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2"/>
      <c r="GTZ4" s="30"/>
      <c r="GUA4" s="29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2"/>
      <c r="GUP4" s="30"/>
      <c r="GUQ4" s="29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2"/>
      <c r="GVF4" s="30"/>
      <c r="GVG4" s="29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2"/>
      <c r="GVV4" s="30"/>
      <c r="GVW4" s="29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2"/>
      <c r="GWL4" s="30"/>
      <c r="GWM4" s="29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2"/>
      <c r="GXB4" s="30"/>
      <c r="GXC4" s="29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2"/>
      <c r="GXR4" s="30"/>
      <c r="GXS4" s="29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2"/>
      <c r="GYH4" s="30"/>
      <c r="GYI4" s="29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2"/>
      <c r="GYX4" s="30"/>
      <c r="GYY4" s="29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2"/>
      <c r="GZN4" s="30"/>
      <c r="GZO4" s="29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2"/>
      <c r="HAD4" s="30"/>
      <c r="HAE4" s="29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2"/>
      <c r="HAT4" s="30"/>
      <c r="HAU4" s="29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2"/>
      <c r="HBJ4" s="30"/>
      <c r="HBK4" s="29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2"/>
      <c r="HBZ4" s="30"/>
      <c r="HCA4" s="29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2"/>
      <c r="HCP4" s="30"/>
      <c r="HCQ4" s="29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2"/>
      <c r="HDF4" s="30"/>
      <c r="HDG4" s="29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2"/>
      <c r="HDV4" s="30"/>
      <c r="HDW4" s="29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2"/>
      <c r="HEL4" s="30"/>
      <c r="HEM4" s="29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2"/>
      <c r="HFB4" s="30"/>
      <c r="HFC4" s="29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2"/>
      <c r="HFR4" s="30"/>
      <c r="HFS4" s="29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2"/>
      <c r="HGH4" s="30"/>
      <c r="HGI4" s="29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2"/>
      <c r="HGX4" s="30"/>
      <c r="HGY4" s="29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2"/>
      <c r="HHN4" s="30"/>
      <c r="HHO4" s="29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2"/>
      <c r="HID4" s="30"/>
      <c r="HIE4" s="29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2"/>
      <c r="HIT4" s="30"/>
      <c r="HIU4" s="29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2"/>
      <c r="HJJ4" s="30"/>
      <c r="HJK4" s="29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2"/>
      <c r="HJZ4" s="30"/>
      <c r="HKA4" s="29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2"/>
      <c r="HKP4" s="30"/>
      <c r="HKQ4" s="29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2"/>
      <c r="HLF4" s="30"/>
      <c r="HLG4" s="29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2"/>
      <c r="HLV4" s="30"/>
      <c r="HLW4" s="29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2"/>
      <c r="HML4" s="30"/>
      <c r="HMM4" s="29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2"/>
      <c r="HNB4" s="30"/>
      <c r="HNC4" s="29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2"/>
      <c r="HNR4" s="30"/>
      <c r="HNS4" s="29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2"/>
      <c r="HOH4" s="30"/>
      <c r="HOI4" s="29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2"/>
      <c r="HOX4" s="30"/>
      <c r="HOY4" s="29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2"/>
      <c r="HPN4" s="30"/>
      <c r="HPO4" s="29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2"/>
      <c r="HQD4" s="30"/>
      <c r="HQE4" s="29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2"/>
      <c r="HQT4" s="30"/>
      <c r="HQU4" s="29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2"/>
      <c r="HRJ4" s="30"/>
      <c r="HRK4" s="29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2"/>
      <c r="HRZ4" s="30"/>
      <c r="HSA4" s="29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2"/>
      <c r="HSP4" s="30"/>
      <c r="HSQ4" s="29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2"/>
      <c r="HTF4" s="30"/>
      <c r="HTG4" s="29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2"/>
      <c r="HTV4" s="30"/>
      <c r="HTW4" s="29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2"/>
      <c r="HUL4" s="30"/>
      <c r="HUM4" s="29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2"/>
      <c r="HVB4" s="30"/>
      <c r="HVC4" s="29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2"/>
      <c r="HVR4" s="30"/>
      <c r="HVS4" s="29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2"/>
      <c r="HWH4" s="30"/>
      <c r="HWI4" s="29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2"/>
      <c r="HWX4" s="30"/>
      <c r="HWY4" s="29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2"/>
      <c r="HXN4" s="30"/>
      <c r="HXO4" s="29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2"/>
      <c r="HYD4" s="30"/>
      <c r="HYE4" s="29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2"/>
      <c r="HYT4" s="30"/>
      <c r="HYU4" s="29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2"/>
      <c r="HZJ4" s="30"/>
      <c r="HZK4" s="29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2"/>
      <c r="HZZ4" s="30"/>
      <c r="IAA4" s="29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2"/>
      <c r="IAP4" s="30"/>
      <c r="IAQ4" s="29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2"/>
      <c r="IBF4" s="30"/>
      <c r="IBG4" s="29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2"/>
      <c r="IBV4" s="30"/>
      <c r="IBW4" s="29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2"/>
      <c r="ICL4" s="30"/>
      <c r="ICM4" s="29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2"/>
      <c r="IDB4" s="30"/>
      <c r="IDC4" s="29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2"/>
      <c r="IDR4" s="30"/>
      <c r="IDS4" s="29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2"/>
      <c r="IEH4" s="30"/>
      <c r="IEI4" s="29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2"/>
      <c r="IEX4" s="30"/>
      <c r="IEY4" s="29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2"/>
      <c r="IFN4" s="30"/>
      <c r="IFO4" s="29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2"/>
      <c r="IGD4" s="30"/>
      <c r="IGE4" s="29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2"/>
      <c r="IGT4" s="30"/>
      <c r="IGU4" s="29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2"/>
      <c r="IHJ4" s="30"/>
      <c r="IHK4" s="29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2"/>
      <c r="IHZ4" s="30"/>
      <c r="IIA4" s="29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2"/>
      <c r="IIP4" s="30"/>
      <c r="IIQ4" s="29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2"/>
      <c r="IJF4" s="30"/>
      <c r="IJG4" s="29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2"/>
      <c r="IJV4" s="30"/>
      <c r="IJW4" s="29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2"/>
      <c r="IKL4" s="30"/>
      <c r="IKM4" s="29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2"/>
      <c r="ILB4" s="30"/>
      <c r="ILC4" s="29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2"/>
      <c r="ILR4" s="30"/>
      <c r="ILS4" s="29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2"/>
      <c r="IMH4" s="30"/>
      <c r="IMI4" s="29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2"/>
      <c r="IMX4" s="30"/>
      <c r="IMY4" s="29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2"/>
      <c r="INN4" s="30"/>
      <c r="INO4" s="29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2"/>
      <c r="IOD4" s="30"/>
      <c r="IOE4" s="29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2"/>
      <c r="IOT4" s="30"/>
      <c r="IOU4" s="29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2"/>
      <c r="IPJ4" s="30"/>
      <c r="IPK4" s="29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2"/>
      <c r="IPZ4" s="30"/>
      <c r="IQA4" s="29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2"/>
      <c r="IQP4" s="30"/>
      <c r="IQQ4" s="29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2"/>
      <c r="IRF4" s="30"/>
      <c r="IRG4" s="29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2"/>
      <c r="IRV4" s="30"/>
      <c r="IRW4" s="29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2"/>
      <c r="ISL4" s="30"/>
      <c r="ISM4" s="29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2"/>
      <c r="ITB4" s="30"/>
      <c r="ITC4" s="29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2"/>
      <c r="ITR4" s="30"/>
      <c r="ITS4" s="29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2"/>
      <c r="IUH4" s="30"/>
      <c r="IUI4" s="29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2"/>
      <c r="IUX4" s="30"/>
      <c r="IUY4" s="29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2"/>
      <c r="IVN4" s="30"/>
      <c r="IVO4" s="29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2"/>
      <c r="IWD4" s="30"/>
      <c r="IWE4" s="29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2"/>
      <c r="IWT4" s="30"/>
      <c r="IWU4" s="29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2"/>
      <c r="IXJ4" s="30"/>
      <c r="IXK4" s="29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2"/>
      <c r="IXZ4" s="30"/>
      <c r="IYA4" s="29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2"/>
      <c r="IYP4" s="30"/>
      <c r="IYQ4" s="29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2"/>
      <c r="IZF4" s="30"/>
      <c r="IZG4" s="29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2"/>
      <c r="IZV4" s="30"/>
      <c r="IZW4" s="29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2"/>
      <c r="JAL4" s="30"/>
      <c r="JAM4" s="29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2"/>
      <c r="JBB4" s="30"/>
      <c r="JBC4" s="29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2"/>
      <c r="JBR4" s="30"/>
      <c r="JBS4" s="29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2"/>
      <c r="JCH4" s="30"/>
      <c r="JCI4" s="29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2"/>
      <c r="JCX4" s="30"/>
      <c r="JCY4" s="29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2"/>
      <c r="JDN4" s="30"/>
      <c r="JDO4" s="29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2"/>
      <c r="JED4" s="30"/>
      <c r="JEE4" s="29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2"/>
      <c r="JET4" s="30"/>
      <c r="JEU4" s="29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2"/>
      <c r="JFJ4" s="30"/>
      <c r="JFK4" s="29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2"/>
      <c r="JFZ4" s="30"/>
      <c r="JGA4" s="29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2"/>
      <c r="JGP4" s="30"/>
      <c r="JGQ4" s="29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2"/>
      <c r="JHF4" s="30"/>
      <c r="JHG4" s="29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2"/>
      <c r="JHV4" s="30"/>
      <c r="JHW4" s="29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2"/>
      <c r="JIL4" s="30"/>
      <c r="JIM4" s="29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2"/>
      <c r="JJB4" s="30"/>
      <c r="JJC4" s="29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2"/>
      <c r="JJR4" s="30"/>
      <c r="JJS4" s="29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2"/>
      <c r="JKH4" s="30"/>
      <c r="JKI4" s="29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2"/>
      <c r="JKX4" s="30"/>
      <c r="JKY4" s="29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2"/>
      <c r="JLN4" s="30"/>
      <c r="JLO4" s="29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2"/>
      <c r="JMD4" s="30"/>
      <c r="JME4" s="29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2"/>
      <c r="JMT4" s="30"/>
      <c r="JMU4" s="29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2"/>
      <c r="JNJ4" s="30"/>
      <c r="JNK4" s="29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2"/>
      <c r="JNZ4" s="30"/>
      <c r="JOA4" s="29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2"/>
      <c r="JOP4" s="30"/>
      <c r="JOQ4" s="29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2"/>
      <c r="JPF4" s="30"/>
      <c r="JPG4" s="29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2"/>
      <c r="JPV4" s="30"/>
      <c r="JPW4" s="29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2"/>
      <c r="JQL4" s="30"/>
      <c r="JQM4" s="29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2"/>
      <c r="JRB4" s="30"/>
      <c r="JRC4" s="29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2"/>
      <c r="JRR4" s="30"/>
      <c r="JRS4" s="29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2"/>
      <c r="JSH4" s="30"/>
      <c r="JSI4" s="29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2"/>
      <c r="JSX4" s="30"/>
      <c r="JSY4" s="29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2"/>
      <c r="JTN4" s="30"/>
      <c r="JTO4" s="29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2"/>
      <c r="JUD4" s="30"/>
      <c r="JUE4" s="29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2"/>
      <c r="JUT4" s="30"/>
      <c r="JUU4" s="29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2"/>
      <c r="JVJ4" s="30"/>
      <c r="JVK4" s="29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2"/>
      <c r="JVZ4" s="30"/>
      <c r="JWA4" s="29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2"/>
      <c r="JWP4" s="30"/>
      <c r="JWQ4" s="29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2"/>
      <c r="JXF4" s="30"/>
      <c r="JXG4" s="29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2"/>
      <c r="JXV4" s="30"/>
      <c r="JXW4" s="29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2"/>
      <c r="JYL4" s="30"/>
      <c r="JYM4" s="29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2"/>
      <c r="JZB4" s="30"/>
      <c r="JZC4" s="29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2"/>
      <c r="JZR4" s="30"/>
      <c r="JZS4" s="29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2"/>
      <c r="KAH4" s="30"/>
      <c r="KAI4" s="29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2"/>
      <c r="KAX4" s="30"/>
      <c r="KAY4" s="29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2"/>
      <c r="KBN4" s="30"/>
      <c r="KBO4" s="29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2"/>
      <c r="KCD4" s="30"/>
      <c r="KCE4" s="29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2"/>
      <c r="KCT4" s="30"/>
      <c r="KCU4" s="29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2"/>
      <c r="KDJ4" s="30"/>
      <c r="KDK4" s="29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2"/>
      <c r="KDZ4" s="30"/>
      <c r="KEA4" s="29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2"/>
      <c r="KEP4" s="30"/>
      <c r="KEQ4" s="29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2"/>
      <c r="KFF4" s="30"/>
      <c r="KFG4" s="29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2"/>
      <c r="KFV4" s="30"/>
      <c r="KFW4" s="29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2"/>
      <c r="KGL4" s="30"/>
      <c r="KGM4" s="29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2"/>
      <c r="KHB4" s="30"/>
      <c r="KHC4" s="29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2"/>
      <c r="KHR4" s="30"/>
      <c r="KHS4" s="29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2"/>
      <c r="KIH4" s="30"/>
      <c r="KII4" s="29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2"/>
      <c r="KIX4" s="30"/>
      <c r="KIY4" s="29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2"/>
      <c r="KJN4" s="30"/>
      <c r="KJO4" s="29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2"/>
      <c r="KKD4" s="30"/>
      <c r="KKE4" s="29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2"/>
      <c r="KKT4" s="30"/>
      <c r="KKU4" s="29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2"/>
      <c r="KLJ4" s="30"/>
      <c r="KLK4" s="29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2"/>
      <c r="KLZ4" s="30"/>
      <c r="KMA4" s="29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2"/>
      <c r="KMP4" s="30"/>
      <c r="KMQ4" s="29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2"/>
      <c r="KNF4" s="30"/>
      <c r="KNG4" s="29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2"/>
      <c r="KNV4" s="30"/>
      <c r="KNW4" s="29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2"/>
      <c r="KOL4" s="30"/>
      <c r="KOM4" s="29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2"/>
      <c r="KPB4" s="30"/>
      <c r="KPC4" s="29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2"/>
      <c r="KPR4" s="30"/>
      <c r="KPS4" s="29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2"/>
      <c r="KQH4" s="30"/>
      <c r="KQI4" s="29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2"/>
      <c r="KQX4" s="30"/>
      <c r="KQY4" s="29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2"/>
      <c r="KRN4" s="30"/>
      <c r="KRO4" s="29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2"/>
      <c r="KSD4" s="30"/>
      <c r="KSE4" s="29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2"/>
      <c r="KST4" s="30"/>
      <c r="KSU4" s="29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2"/>
      <c r="KTJ4" s="30"/>
      <c r="KTK4" s="29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2"/>
      <c r="KTZ4" s="30"/>
      <c r="KUA4" s="29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2"/>
      <c r="KUP4" s="30"/>
      <c r="KUQ4" s="29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2"/>
      <c r="KVF4" s="30"/>
      <c r="KVG4" s="29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2"/>
      <c r="KVV4" s="30"/>
      <c r="KVW4" s="29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2"/>
      <c r="KWL4" s="30"/>
      <c r="KWM4" s="29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2"/>
      <c r="KXB4" s="30"/>
      <c r="KXC4" s="29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2"/>
      <c r="KXR4" s="30"/>
      <c r="KXS4" s="29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2"/>
      <c r="KYH4" s="30"/>
      <c r="KYI4" s="29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2"/>
      <c r="KYX4" s="30"/>
      <c r="KYY4" s="29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2"/>
      <c r="KZN4" s="30"/>
      <c r="KZO4" s="29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2"/>
      <c r="LAD4" s="30"/>
      <c r="LAE4" s="29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2"/>
      <c r="LAT4" s="30"/>
      <c r="LAU4" s="29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2"/>
      <c r="LBJ4" s="30"/>
      <c r="LBK4" s="29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2"/>
      <c r="LBZ4" s="30"/>
      <c r="LCA4" s="29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2"/>
      <c r="LCP4" s="30"/>
      <c r="LCQ4" s="29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2"/>
      <c r="LDF4" s="30"/>
      <c r="LDG4" s="29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2"/>
      <c r="LDV4" s="30"/>
      <c r="LDW4" s="29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2"/>
      <c r="LEL4" s="30"/>
      <c r="LEM4" s="29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2"/>
      <c r="LFB4" s="30"/>
      <c r="LFC4" s="29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2"/>
      <c r="LFR4" s="30"/>
      <c r="LFS4" s="29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2"/>
      <c r="LGH4" s="30"/>
      <c r="LGI4" s="29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2"/>
      <c r="LGX4" s="30"/>
      <c r="LGY4" s="29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2"/>
      <c r="LHN4" s="30"/>
      <c r="LHO4" s="29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2"/>
      <c r="LID4" s="30"/>
      <c r="LIE4" s="29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2"/>
      <c r="LIT4" s="30"/>
      <c r="LIU4" s="29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2"/>
      <c r="LJJ4" s="30"/>
      <c r="LJK4" s="29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2"/>
      <c r="LJZ4" s="30"/>
      <c r="LKA4" s="29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2"/>
      <c r="LKP4" s="30"/>
      <c r="LKQ4" s="29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2"/>
      <c r="LLF4" s="30"/>
      <c r="LLG4" s="29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2"/>
      <c r="LLV4" s="30"/>
      <c r="LLW4" s="29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2"/>
      <c r="LML4" s="30"/>
      <c r="LMM4" s="29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2"/>
      <c r="LNB4" s="30"/>
      <c r="LNC4" s="29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2"/>
      <c r="LNR4" s="30"/>
      <c r="LNS4" s="29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2"/>
      <c r="LOH4" s="30"/>
      <c r="LOI4" s="29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2"/>
      <c r="LOX4" s="30"/>
      <c r="LOY4" s="29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2"/>
      <c r="LPN4" s="30"/>
      <c r="LPO4" s="29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2"/>
      <c r="LQD4" s="30"/>
      <c r="LQE4" s="29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2"/>
      <c r="LQT4" s="30"/>
      <c r="LQU4" s="29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2"/>
      <c r="LRJ4" s="30"/>
      <c r="LRK4" s="29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2"/>
      <c r="LRZ4" s="30"/>
      <c r="LSA4" s="29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2"/>
      <c r="LSP4" s="30"/>
      <c r="LSQ4" s="29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2"/>
      <c r="LTF4" s="30"/>
      <c r="LTG4" s="29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2"/>
      <c r="LTV4" s="30"/>
      <c r="LTW4" s="29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2"/>
      <c r="LUL4" s="30"/>
      <c r="LUM4" s="29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2"/>
      <c r="LVB4" s="30"/>
      <c r="LVC4" s="29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2"/>
      <c r="LVR4" s="30"/>
      <c r="LVS4" s="29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2"/>
      <c r="LWH4" s="30"/>
      <c r="LWI4" s="29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2"/>
      <c r="LWX4" s="30"/>
      <c r="LWY4" s="29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2"/>
      <c r="LXN4" s="30"/>
      <c r="LXO4" s="29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2"/>
      <c r="LYD4" s="30"/>
      <c r="LYE4" s="29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2"/>
      <c r="LYT4" s="30"/>
      <c r="LYU4" s="29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2"/>
      <c r="LZJ4" s="30"/>
      <c r="LZK4" s="29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2"/>
      <c r="LZZ4" s="30"/>
      <c r="MAA4" s="29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2"/>
      <c r="MAP4" s="30"/>
      <c r="MAQ4" s="29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2"/>
      <c r="MBF4" s="30"/>
      <c r="MBG4" s="29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2"/>
      <c r="MBV4" s="30"/>
      <c r="MBW4" s="29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2"/>
      <c r="MCL4" s="30"/>
      <c r="MCM4" s="29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2"/>
      <c r="MDB4" s="30"/>
      <c r="MDC4" s="29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2"/>
      <c r="MDR4" s="30"/>
      <c r="MDS4" s="29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2"/>
      <c r="MEH4" s="30"/>
      <c r="MEI4" s="29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2"/>
      <c r="MEX4" s="30"/>
      <c r="MEY4" s="29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2"/>
      <c r="MFN4" s="30"/>
      <c r="MFO4" s="29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2"/>
      <c r="MGD4" s="30"/>
      <c r="MGE4" s="29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2"/>
      <c r="MGT4" s="30"/>
      <c r="MGU4" s="29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2"/>
      <c r="MHJ4" s="30"/>
      <c r="MHK4" s="29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2"/>
      <c r="MHZ4" s="30"/>
      <c r="MIA4" s="29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2"/>
      <c r="MIP4" s="30"/>
      <c r="MIQ4" s="29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2"/>
      <c r="MJF4" s="30"/>
      <c r="MJG4" s="29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2"/>
      <c r="MJV4" s="30"/>
      <c r="MJW4" s="29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2"/>
      <c r="MKL4" s="30"/>
      <c r="MKM4" s="29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2"/>
      <c r="MLB4" s="30"/>
      <c r="MLC4" s="29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2"/>
      <c r="MLR4" s="30"/>
      <c r="MLS4" s="29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2"/>
      <c r="MMH4" s="30"/>
      <c r="MMI4" s="29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2"/>
      <c r="MMX4" s="30"/>
      <c r="MMY4" s="29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2"/>
      <c r="MNN4" s="30"/>
      <c r="MNO4" s="29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2"/>
      <c r="MOD4" s="30"/>
      <c r="MOE4" s="29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2"/>
      <c r="MOT4" s="30"/>
      <c r="MOU4" s="29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2"/>
      <c r="MPJ4" s="30"/>
      <c r="MPK4" s="29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2"/>
      <c r="MPZ4" s="30"/>
      <c r="MQA4" s="29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2"/>
      <c r="MQP4" s="30"/>
      <c r="MQQ4" s="29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2"/>
      <c r="MRF4" s="30"/>
      <c r="MRG4" s="29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2"/>
      <c r="MRV4" s="30"/>
      <c r="MRW4" s="29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2"/>
      <c r="MSL4" s="30"/>
      <c r="MSM4" s="29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2"/>
      <c r="MTB4" s="30"/>
      <c r="MTC4" s="29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2"/>
      <c r="MTR4" s="30"/>
      <c r="MTS4" s="29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2"/>
      <c r="MUH4" s="30"/>
      <c r="MUI4" s="29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2"/>
      <c r="MUX4" s="30"/>
      <c r="MUY4" s="29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2"/>
      <c r="MVN4" s="30"/>
      <c r="MVO4" s="29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2"/>
      <c r="MWD4" s="30"/>
      <c r="MWE4" s="29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2"/>
      <c r="MWT4" s="30"/>
      <c r="MWU4" s="29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2"/>
      <c r="MXJ4" s="30"/>
      <c r="MXK4" s="29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2"/>
      <c r="MXZ4" s="30"/>
      <c r="MYA4" s="29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2"/>
      <c r="MYP4" s="30"/>
      <c r="MYQ4" s="29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2"/>
      <c r="MZF4" s="30"/>
      <c r="MZG4" s="29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2"/>
      <c r="MZV4" s="30"/>
      <c r="MZW4" s="29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2"/>
      <c r="NAL4" s="30"/>
      <c r="NAM4" s="29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2"/>
      <c r="NBB4" s="30"/>
      <c r="NBC4" s="29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2"/>
      <c r="NBR4" s="30"/>
      <c r="NBS4" s="29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2"/>
      <c r="NCH4" s="30"/>
      <c r="NCI4" s="29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2"/>
      <c r="NCX4" s="30"/>
      <c r="NCY4" s="29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2"/>
      <c r="NDN4" s="30"/>
      <c r="NDO4" s="29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2"/>
      <c r="NED4" s="30"/>
      <c r="NEE4" s="29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2"/>
      <c r="NET4" s="30"/>
      <c r="NEU4" s="29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2"/>
      <c r="NFJ4" s="30"/>
      <c r="NFK4" s="29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2"/>
      <c r="NFZ4" s="30"/>
      <c r="NGA4" s="29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2"/>
      <c r="NGP4" s="30"/>
      <c r="NGQ4" s="29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2"/>
      <c r="NHF4" s="30"/>
      <c r="NHG4" s="29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2"/>
      <c r="NHV4" s="30"/>
      <c r="NHW4" s="29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2"/>
      <c r="NIL4" s="30"/>
      <c r="NIM4" s="29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2"/>
      <c r="NJB4" s="30"/>
      <c r="NJC4" s="29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2"/>
      <c r="NJR4" s="30"/>
      <c r="NJS4" s="29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2"/>
      <c r="NKH4" s="30"/>
      <c r="NKI4" s="29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2"/>
      <c r="NKX4" s="30"/>
      <c r="NKY4" s="29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2"/>
      <c r="NLN4" s="30"/>
      <c r="NLO4" s="29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2"/>
      <c r="NMD4" s="30"/>
      <c r="NME4" s="29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2"/>
      <c r="NMT4" s="30"/>
      <c r="NMU4" s="29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2"/>
      <c r="NNJ4" s="30"/>
      <c r="NNK4" s="29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2"/>
      <c r="NNZ4" s="30"/>
      <c r="NOA4" s="29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2"/>
      <c r="NOP4" s="30"/>
      <c r="NOQ4" s="29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2"/>
      <c r="NPF4" s="30"/>
      <c r="NPG4" s="29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2"/>
      <c r="NPV4" s="30"/>
      <c r="NPW4" s="29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2"/>
      <c r="NQL4" s="30"/>
      <c r="NQM4" s="29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2"/>
      <c r="NRB4" s="30"/>
      <c r="NRC4" s="29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2"/>
      <c r="NRR4" s="30"/>
      <c r="NRS4" s="29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2"/>
      <c r="NSH4" s="30"/>
      <c r="NSI4" s="29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2"/>
      <c r="NSX4" s="30"/>
      <c r="NSY4" s="29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2"/>
      <c r="NTN4" s="30"/>
      <c r="NTO4" s="29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2"/>
      <c r="NUD4" s="30"/>
      <c r="NUE4" s="29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2"/>
      <c r="NUT4" s="30"/>
      <c r="NUU4" s="29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2"/>
      <c r="NVJ4" s="30"/>
      <c r="NVK4" s="29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2"/>
      <c r="NVZ4" s="30"/>
      <c r="NWA4" s="29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2"/>
      <c r="NWP4" s="30"/>
      <c r="NWQ4" s="29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2"/>
      <c r="NXF4" s="30"/>
      <c r="NXG4" s="29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2"/>
      <c r="NXV4" s="30"/>
      <c r="NXW4" s="29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2"/>
      <c r="NYL4" s="30"/>
      <c r="NYM4" s="29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2"/>
      <c r="NZB4" s="30"/>
      <c r="NZC4" s="29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2"/>
      <c r="NZR4" s="30"/>
      <c r="NZS4" s="29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2"/>
      <c r="OAH4" s="30"/>
      <c r="OAI4" s="29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2"/>
      <c r="OAX4" s="30"/>
      <c r="OAY4" s="29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2"/>
      <c r="OBN4" s="30"/>
      <c r="OBO4" s="29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2"/>
      <c r="OCD4" s="30"/>
      <c r="OCE4" s="29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2"/>
      <c r="OCT4" s="30"/>
      <c r="OCU4" s="29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2"/>
      <c r="ODJ4" s="30"/>
      <c r="ODK4" s="29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2"/>
      <c r="ODZ4" s="30"/>
      <c r="OEA4" s="29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2"/>
      <c r="OEP4" s="30"/>
      <c r="OEQ4" s="29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2"/>
      <c r="OFF4" s="30"/>
      <c r="OFG4" s="29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2"/>
      <c r="OFV4" s="30"/>
      <c r="OFW4" s="29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2"/>
      <c r="OGL4" s="30"/>
      <c r="OGM4" s="29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2"/>
      <c r="OHB4" s="30"/>
      <c r="OHC4" s="29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2"/>
      <c r="OHR4" s="30"/>
      <c r="OHS4" s="29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2"/>
      <c r="OIH4" s="30"/>
      <c r="OII4" s="29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2"/>
      <c r="OIX4" s="30"/>
      <c r="OIY4" s="29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2"/>
      <c r="OJN4" s="30"/>
      <c r="OJO4" s="29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2"/>
      <c r="OKD4" s="30"/>
      <c r="OKE4" s="29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2"/>
      <c r="OKT4" s="30"/>
      <c r="OKU4" s="29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2"/>
      <c r="OLJ4" s="30"/>
      <c r="OLK4" s="29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2"/>
      <c r="OLZ4" s="30"/>
      <c r="OMA4" s="29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2"/>
      <c r="OMP4" s="30"/>
      <c r="OMQ4" s="29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2"/>
      <c r="ONF4" s="30"/>
      <c r="ONG4" s="29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2"/>
      <c r="ONV4" s="30"/>
      <c r="ONW4" s="29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2"/>
      <c r="OOL4" s="30"/>
      <c r="OOM4" s="29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2"/>
      <c r="OPB4" s="30"/>
      <c r="OPC4" s="29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2"/>
      <c r="OPR4" s="30"/>
      <c r="OPS4" s="29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2"/>
      <c r="OQH4" s="30"/>
      <c r="OQI4" s="29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2"/>
      <c r="OQX4" s="30"/>
      <c r="OQY4" s="29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2"/>
      <c r="ORN4" s="30"/>
      <c r="ORO4" s="29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2"/>
      <c r="OSD4" s="30"/>
      <c r="OSE4" s="29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2"/>
      <c r="OST4" s="30"/>
      <c r="OSU4" s="29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2"/>
      <c r="OTJ4" s="30"/>
      <c r="OTK4" s="29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2"/>
      <c r="OTZ4" s="30"/>
      <c r="OUA4" s="29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2"/>
      <c r="OUP4" s="30"/>
      <c r="OUQ4" s="29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2"/>
      <c r="OVF4" s="30"/>
      <c r="OVG4" s="29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2"/>
      <c r="OVV4" s="30"/>
      <c r="OVW4" s="29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2"/>
      <c r="OWL4" s="30"/>
      <c r="OWM4" s="29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2"/>
      <c r="OXB4" s="30"/>
      <c r="OXC4" s="29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2"/>
      <c r="OXR4" s="30"/>
      <c r="OXS4" s="29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2"/>
      <c r="OYH4" s="30"/>
      <c r="OYI4" s="29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2"/>
      <c r="OYX4" s="30"/>
      <c r="OYY4" s="29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2"/>
      <c r="OZN4" s="30"/>
      <c r="OZO4" s="29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2"/>
      <c r="PAD4" s="30"/>
      <c r="PAE4" s="29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2"/>
      <c r="PAT4" s="30"/>
      <c r="PAU4" s="29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2"/>
      <c r="PBJ4" s="30"/>
      <c r="PBK4" s="29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2"/>
      <c r="PBZ4" s="30"/>
      <c r="PCA4" s="29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2"/>
      <c r="PCP4" s="30"/>
      <c r="PCQ4" s="29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2"/>
      <c r="PDF4" s="30"/>
      <c r="PDG4" s="29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2"/>
      <c r="PDV4" s="30"/>
      <c r="PDW4" s="29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2"/>
      <c r="PEL4" s="30"/>
      <c r="PEM4" s="29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2"/>
      <c r="PFB4" s="30"/>
      <c r="PFC4" s="29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2"/>
      <c r="PFR4" s="30"/>
      <c r="PFS4" s="29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2"/>
      <c r="PGH4" s="30"/>
      <c r="PGI4" s="29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2"/>
      <c r="PGX4" s="30"/>
      <c r="PGY4" s="29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2"/>
      <c r="PHN4" s="30"/>
      <c r="PHO4" s="29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2"/>
      <c r="PID4" s="30"/>
      <c r="PIE4" s="29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2"/>
      <c r="PIT4" s="30"/>
      <c r="PIU4" s="29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2"/>
      <c r="PJJ4" s="30"/>
      <c r="PJK4" s="29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2"/>
      <c r="PJZ4" s="30"/>
      <c r="PKA4" s="29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2"/>
      <c r="PKP4" s="30"/>
      <c r="PKQ4" s="29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2"/>
      <c r="PLF4" s="30"/>
      <c r="PLG4" s="29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2"/>
      <c r="PLV4" s="30"/>
      <c r="PLW4" s="29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2"/>
      <c r="PML4" s="30"/>
      <c r="PMM4" s="29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2"/>
      <c r="PNB4" s="30"/>
      <c r="PNC4" s="29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2"/>
      <c r="PNR4" s="30"/>
      <c r="PNS4" s="29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2"/>
      <c r="POH4" s="30"/>
      <c r="POI4" s="29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2"/>
      <c r="POX4" s="30"/>
      <c r="POY4" s="29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2"/>
      <c r="PPN4" s="30"/>
      <c r="PPO4" s="29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2"/>
      <c r="PQD4" s="30"/>
      <c r="PQE4" s="29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2"/>
      <c r="PQT4" s="30"/>
      <c r="PQU4" s="29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2"/>
      <c r="PRJ4" s="30"/>
      <c r="PRK4" s="29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2"/>
      <c r="PRZ4" s="30"/>
      <c r="PSA4" s="29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2"/>
      <c r="PSP4" s="30"/>
      <c r="PSQ4" s="29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2"/>
      <c r="PTF4" s="30"/>
      <c r="PTG4" s="29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2"/>
      <c r="PTV4" s="30"/>
      <c r="PTW4" s="29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2"/>
      <c r="PUL4" s="30"/>
      <c r="PUM4" s="29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2"/>
      <c r="PVB4" s="30"/>
      <c r="PVC4" s="29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2"/>
      <c r="PVR4" s="30"/>
      <c r="PVS4" s="29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2"/>
      <c r="PWH4" s="30"/>
      <c r="PWI4" s="29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2"/>
      <c r="PWX4" s="30"/>
      <c r="PWY4" s="29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2"/>
      <c r="PXN4" s="30"/>
      <c r="PXO4" s="29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2"/>
      <c r="PYD4" s="30"/>
      <c r="PYE4" s="29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2"/>
      <c r="PYT4" s="30"/>
      <c r="PYU4" s="29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2"/>
      <c r="PZJ4" s="30"/>
      <c r="PZK4" s="29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2"/>
      <c r="PZZ4" s="30"/>
      <c r="QAA4" s="29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2"/>
      <c r="QAP4" s="30"/>
      <c r="QAQ4" s="29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2"/>
      <c r="QBF4" s="30"/>
      <c r="QBG4" s="29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2"/>
      <c r="QBV4" s="30"/>
      <c r="QBW4" s="29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2"/>
      <c r="QCL4" s="30"/>
      <c r="QCM4" s="29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2"/>
      <c r="QDB4" s="30"/>
      <c r="QDC4" s="29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2"/>
      <c r="QDR4" s="30"/>
      <c r="QDS4" s="29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2"/>
      <c r="QEH4" s="30"/>
      <c r="QEI4" s="29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2"/>
      <c r="QEX4" s="30"/>
      <c r="QEY4" s="29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2"/>
      <c r="QFN4" s="30"/>
      <c r="QFO4" s="29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2"/>
      <c r="QGD4" s="30"/>
      <c r="QGE4" s="29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2"/>
      <c r="QGT4" s="30"/>
      <c r="QGU4" s="29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2"/>
      <c r="QHJ4" s="30"/>
      <c r="QHK4" s="29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2"/>
      <c r="QHZ4" s="30"/>
      <c r="QIA4" s="29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2"/>
      <c r="QIP4" s="30"/>
      <c r="QIQ4" s="29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2"/>
      <c r="QJF4" s="30"/>
      <c r="QJG4" s="29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2"/>
      <c r="QJV4" s="30"/>
      <c r="QJW4" s="29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2"/>
      <c r="QKL4" s="30"/>
      <c r="QKM4" s="29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2"/>
      <c r="QLB4" s="30"/>
      <c r="QLC4" s="29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2"/>
      <c r="QLR4" s="30"/>
      <c r="QLS4" s="29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2"/>
      <c r="QMH4" s="30"/>
      <c r="QMI4" s="29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2"/>
      <c r="QMX4" s="30"/>
      <c r="QMY4" s="29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2"/>
      <c r="QNN4" s="30"/>
      <c r="QNO4" s="29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2"/>
      <c r="QOD4" s="30"/>
      <c r="QOE4" s="29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2"/>
      <c r="QOT4" s="30"/>
      <c r="QOU4" s="29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2"/>
      <c r="QPJ4" s="30"/>
      <c r="QPK4" s="29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2"/>
      <c r="QPZ4" s="30"/>
      <c r="QQA4" s="29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2"/>
      <c r="QQP4" s="30"/>
      <c r="QQQ4" s="29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2"/>
      <c r="QRF4" s="30"/>
      <c r="QRG4" s="29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2"/>
      <c r="QRV4" s="30"/>
      <c r="QRW4" s="29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2"/>
      <c r="QSL4" s="30"/>
      <c r="QSM4" s="29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2"/>
      <c r="QTB4" s="30"/>
      <c r="QTC4" s="29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2"/>
      <c r="QTR4" s="30"/>
      <c r="QTS4" s="29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2"/>
      <c r="QUH4" s="30"/>
      <c r="QUI4" s="29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2"/>
      <c r="QUX4" s="30"/>
      <c r="QUY4" s="29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2"/>
      <c r="QVN4" s="30"/>
      <c r="QVO4" s="29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2"/>
      <c r="QWD4" s="30"/>
      <c r="QWE4" s="29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2"/>
      <c r="QWT4" s="30"/>
      <c r="QWU4" s="29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2"/>
      <c r="QXJ4" s="30"/>
      <c r="QXK4" s="29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2"/>
      <c r="QXZ4" s="30"/>
      <c r="QYA4" s="29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2"/>
      <c r="QYP4" s="30"/>
      <c r="QYQ4" s="29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2"/>
      <c r="QZF4" s="30"/>
      <c r="QZG4" s="29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2"/>
      <c r="QZV4" s="30"/>
      <c r="QZW4" s="29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2"/>
      <c r="RAL4" s="30"/>
      <c r="RAM4" s="29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2"/>
      <c r="RBB4" s="30"/>
      <c r="RBC4" s="29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2"/>
      <c r="RBR4" s="30"/>
      <c r="RBS4" s="29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2"/>
      <c r="RCH4" s="30"/>
      <c r="RCI4" s="29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2"/>
      <c r="RCX4" s="30"/>
      <c r="RCY4" s="29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2"/>
      <c r="RDN4" s="30"/>
      <c r="RDO4" s="29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2"/>
      <c r="RED4" s="30"/>
      <c r="REE4" s="29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2"/>
      <c r="RET4" s="30"/>
      <c r="REU4" s="29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2"/>
      <c r="RFJ4" s="30"/>
      <c r="RFK4" s="29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2"/>
      <c r="RFZ4" s="30"/>
      <c r="RGA4" s="29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2"/>
      <c r="RGP4" s="30"/>
      <c r="RGQ4" s="29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2"/>
      <c r="RHF4" s="30"/>
      <c r="RHG4" s="29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2"/>
      <c r="RHV4" s="30"/>
      <c r="RHW4" s="29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2"/>
      <c r="RIL4" s="30"/>
      <c r="RIM4" s="29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2"/>
      <c r="RJB4" s="30"/>
      <c r="RJC4" s="29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2"/>
      <c r="RJR4" s="30"/>
      <c r="RJS4" s="29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2"/>
      <c r="RKH4" s="30"/>
      <c r="RKI4" s="29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2"/>
      <c r="RKX4" s="30"/>
      <c r="RKY4" s="29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2"/>
      <c r="RLN4" s="30"/>
      <c r="RLO4" s="29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2"/>
      <c r="RMD4" s="30"/>
      <c r="RME4" s="29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2"/>
      <c r="RMT4" s="30"/>
      <c r="RMU4" s="29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2"/>
      <c r="RNJ4" s="30"/>
      <c r="RNK4" s="29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2"/>
      <c r="RNZ4" s="30"/>
      <c r="ROA4" s="29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2"/>
      <c r="ROP4" s="30"/>
      <c r="ROQ4" s="29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2"/>
      <c r="RPF4" s="30"/>
      <c r="RPG4" s="29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2"/>
      <c r="RPV4" s="30"/>
      <c r="RPW4" s="29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2"/>
      <c r="RQL4" s="30"/>
      <c r="RQM4" s="29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2"/>
      <c r="RRB4" s="30"/>
      <c r="RRC4" s="29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2"/>
      <c r="RRR4" s="30"/>
      <c r="RRS4" s="29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2"/>
      <c r="RSH4" s="30"/>
      <c r="RSI4" s="29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2"/>
      <c r="RSX4" s="30"/>
      <c r="RSY4" s="29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2"/>
      <c r="RTN4" s="30"/>
      <c r="RTO4" s="29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2"/>
      <c r="RUD4" s="30"/>
      <c r="RUE4" s="29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2"/>
      <c r="RUT4" s="30"/>
      <c r="RUU4" s="29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2"/>
      <c r="RVJ4" s="30"/>
      <c r="RVK4" s="29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2"/>
      <c r="RVZ4" s="30"/>
      <c r="RWA4" s="29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2"/>
      <c r="RWP4" s="30"/>
      <c r="RWQ4" s="29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2"/>
      <c r="RXF4" s="30"/>
      <c r="RXG4" s="29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2"/>
      <c r="RXV4" s="30"/>
      <c r="RXW4" s="29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2"/>
      <c r="RYL4" s="30"/>
      <c r="RYM4" s="29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2"/>
      <c r="RZB4" s="30"/>
      <c r="RZC4" s="29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2"/>
      <c r="RZR4" s="30"/>
      <c r="RZS4" s="29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2"/>
      <c r="SAH4" s="30"/>
      <c r="SAI4" s="29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2"/>
      <c r="SAX4" s="30"/>
      <c r="SAY4" s="29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2"/>
      <c r="SBN4" s="30"/>
      <c r="SBO4" s="29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2"/>
      <c r="SCD4" s="30"/>
      <c r="SCE4" s="29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2"/>
      <c r="SCT4" s="30"/>
      <c r="SCU4" s="29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2"/>
      <c r="SDJ4" s="30"/>
      <c r="SDK4" s="29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2"/>
      <c r="SDZ4" s="30"/>
      <c r="SEA4" s="29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2"/>
      <c r="SEP4" s="30"/>
      <c r="SEQ4" s="29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2"/>
      <c r="SFF4" s="30"/>
      <c r="SFG4" s="29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2"/>
      <c r="SFV4" s="30"/>
      <c r="SFW4" s="29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2"/>
      <c r="SGL4" s="30"/>
      <c r="SGM4" s="29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2"/>
      <c r="SHB4" s="30"/>
      <c r="SHC4" s="29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2"/>
      <c r="SHR4" s="30"/>
      <c r="SHS4" s="29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2"/>
      <c r="SIH4" s="30"/>
      <c r="SII4" s="29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2"/>
      <c r="SIX4" s="30"/>
      <c r="SIY4" s="29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2"/>
      <c r="SJN4" s="30"/>
      <c r="SJO4" s="29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2"/>
      <c r="SKD4" s="30"/>
      <c r="SKE4" s="29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2"/>
      <c r="SKT4" s="30"/>
      <c r="SKU4" s="29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2"/>
      <c r="SLJ4" s="30"/>
      <c r="SLK4" s="29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2"/>
      <c r="SLZ4" s="30"/>
      <c r="SMA4" s="29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2"/>
      <c r="SMP4" s="30"/>
      <c r="SMQ4" s="29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2"/>
      <c r="SNF4" s="30"/>
      <c r="SNG4" s="29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2"/>
      <c r="SNV4" s="30"/>
      <c r="SNW4" s="29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2"/>
      <c r="SOL4" s="30"/>
      <c r="SOM4" s="29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2"/>
      <c r="SPB4" s="30"/>
      <c r="SPC4" s="29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2"/>
      <c r="SPR4" s="30"/>
      <c r="SPS4" s="29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2"/>
      <c r="SQH4" s="30"/>
      <c r="SQI4" s="29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2"/>
      <c r="SQX4" s="30"/>
      <c r="SQY4" s="29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2"/>
      <c r="SRN4" s="30"/>
      <c r="SRO4" s="29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2"/>
      <c r="SSD4" s="30"/>
      <c r="SSE4" s="29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2"/>
      <c r="SST4" s="30"/>
      <c r="SSU4" s="29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2"/>
      <c r="STJ4" s="30"/>
      <c r="STK4" s="29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2"/>
      <c r="STZ4" s="30"/>
      <c r="SUA4" s="29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2"/>
      <c r="SUP4" s="30"/>
      <c r="SUQ4" s="29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2"/>
      <c r="SVF4" s="30"/>
      <c r="SVG4" s="29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2"/>
      <c r="SVV4" s="30"/>
      <c r="SVW4" s="29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2"/>
      <c r="SWL4" s="30"/>
      <c r="SWM4" s="29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2"/>
      <c r="SXB4" s="30"/>
      <c r="SXC4" s="29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2"/>
      <c r="SXR4" s="30"/>
      <c r="SXS4" s="29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2"/>
      <c r="SYH4" s="30"/>
      <c r="SYI4" s="29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2"/>
      <c r="SYX4" s="30"/>
      <c r="SYY4" s="29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2"/>
      <c r="SZN4" s="30"/>
      <c r="SZO4" s="29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2"/>
      <c r="TAD4" s="30"/>
      <c r="TAE4" s="29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2"/>
      <c r="TAT4" s="30"/>
      <c r="TAU4" s="29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2"/>
      <c r="TBJ4" s="30"/>
      <c r="TBK4" s="29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2"/>
      <c r="TBZ4" s="30"/>
      <c r="TCA4" s="29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2"/>
      <c r="TCP4" s="30"/>
      <c r="TCQ4" s="29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2"/>
      <c r="TDF4" s="30"/>
      <c r="TDG4" s="29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2"/>
      <c r="TDV4" s="30"/>
      <c r="TDW4" s="29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2"/>
      <c r="TEL4" s="30"/>
      <c r="TEM4" s="29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2"/>
      <c r="TFB4" s="30"/>
      <c r="TFC4" s="29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2"/>
      <c r="TFR4" s="30"/>
      <c r="TFS4" s="29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2"/>
      <c r="TGH4" s="30"/>
      <c r="TGI4" s="29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2"/>
      <c r="TGX4" s="30"/>
      <c r="TGY4" s="29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2"/>
      <c r="THN4" s="30"/>
      <c r="THO4" s="29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2"/>
      <c r="TID4" s="30"/>
      <c r="TIE4" s="29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2"/>
      <c r="TIT4" s="30"/>
      <c r="TIU4" s="29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2"/>
      <c r="TJJ4" s="30"/>
      <c r="TJK4" s="29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2"/>
      <c r="TJZ4" s="30"/>
      <c r="TKA4" s="29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2"/>
      <c r="TKP4" s="30"/>
      <c r="TKQ4" s="29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2"/>
      <c r="TLF4" s="30"/>
      <c r="TLG4" s="29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2"/>
      <c r="TLV4" s="30"/>
      <c r="TLW4" s="29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2"/>
      <c r="TML4" s="30"/>
      <c r="TMM4" s="29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2"/>
      <c r="TNB4" s="30"/>
      <c r="TNC4" s="29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2"/>
      <c r="TNR4" s="30"/>
      <c r="TNS4" s="29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2"/>
      <c r="TOH4" s="30"/>
      <c r="TOI4" s="29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2"/>
      <c r="TOX4" s="30"/>
      <c r="TOY4" s="29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2"/>
      <c r="TPN4" s="30"/>
      <c r="TPO4" s="29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2"/>
      <c r="TQD4" s="30"/>
      <c r="TQE4" s="29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2"/>
      <c r="TQT4" s="30"/>
      <c r="TQU4" s="29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2"/>
      <c r="TRJ4" s="30"/>
      <c r="TRK4" s="29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2"/>
      <c r="TRZ4" s="30"/>
      <c r="TSA4" s="29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2"/>
      <c r="TSP4" s="30"/>
      <c r="TSQ4" s="29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2"/>
      <c r="TTF4" s="30"/>
      <c r="TTG4" s="29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2"/>
      <c r="TTV4" s="30"/>
      <c r="TTW4" s="29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2"/>
      <c r="TUL4" s="30"/>
      <c r="TUM4" s="29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2"/>
      <c r="TVB4" s="30"/>
      <c r="TVC4" s="29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2"/>
      <c r="TVR4" s="30"/>
      <c r="TVS4" s="29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2"/>
      <c r="TWH4" s="30"/>
      <c r="TWI4" s="29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2"/>
      <c r="TWX4" s="30"/>
      <c r="TWY4" s="29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2"/>
      <c r="TXN4" s="30"/>
      <c r="TXO4" s="29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2"/>
      <c r="TYD4" s="30"/>
      <c r="TYE4" s="29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2"/>
      <c r="TYT4" s="30"/>
      <c r="TYU4" s="29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2"/>
      <c r="TZJ4" s="30"/>
      <c r="TZK4" s="29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2"/>
      <c r="TZZ4" s="30"/>
      <c r="UAA4" s="29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2"/>
      <c r="UAP4" s="30"/>
      <c r="UAQ4" s="29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2"/>
      <c r="UBF4" s="30"/>
      <c r="UBG4" s="29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2"/>
      <c r="UBV4" s="30"/>
      <c r="UBW4" s="29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2"/>
      <c r="UCL4" s="30"/>
      <c r="UCM4" s="29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2"/>
      <c r="UDB4" s="30"/>
      <c r="UDC4" s="29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2"/>
      <c r="UDR4" s="30"/>
      <c r="UDS4" s="29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2"/>
      <c r="UEH4" s="30"/>
      <c r="UEI4" s="29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2"/>
      <c r="UEX4" s="30"/>
      <c r="UEY4" s="29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2"/>
      <c r="UFN4" s="30"/>
      <c r="UFO4" s="29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2"/>
      <c r="UGD4" s="30"/>
      <c r="UGE4" s="29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2"/>
      <c r="UGT4" s="30"/>
      <c r="UGU4" s="29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2"/>
      <c r="UHJ4" s="30"/>
      <c r="UHK4" s="29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2"/>
      <c r="UHZ4" s="30"/>
      <c r="UIA4" s="29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2"/>
      <c r="UIP4" s="30"/>
      <c r="UIQ4" s="29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2"/>
      <c r="UJF4" s="30"/>
      <c r="UJG4" s="29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2"/>
      <c r="UJV4" s="30"/>
      <c r="UJW4" s="29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2"/>
      <c r="UKL4" s="30"/>
      <c r="UKM4" s="29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2"/>
      <c r="ULB4" s="30"/>
      <c r="ULC4" s="29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2"/>
      <c r="ULR4" s="30"/>
      <c r="ULS4" s="29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2"/>
      <c r="UMH4" s="30"/>
      <c r="UMI4" s="29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2"/>
      <c r="UMX4" s="30"/>
      <c r="UMY4" s="29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2"/>
      <c r="UNN4" s="30"/>
      <c r="UNO4" s="29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2"/>
      <c r="UOD4" s="30"/>
      <c r="UOE4" s="29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2"/>
      <c r="UOT4" s="30"/>
      <c r="UOU4" s="29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2"/>
      <c r="UPJ4" s="30"/>
      <c r="UPK4" s="29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2"/>
      <c r="UPZ4" s="30"/>
      <c r="UQA4" s="29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2"/>
      <c r="UQP4" s="30"/>
      <c r="UQQ4" s="29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2"/>
      <c r="URF4" s="30"/>
      <c r="URG4" s="29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2"/>
      <c r="URV4" s="30"/>
      <c r="URW4" s="29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2"/>
      <c r="USL4" s="30"/>
      <c r="USM4" s="29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2"/>
      <c r="UTB4" s="30"/>
      <c r="UTC4" s="29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2"/>
      <c r="UTR4" s="30"/>
      <c r="UTS4" s="29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2"/>
      <c r="UUH4" s="30"/>
      <c r="UUI4" s="29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2"/>
      <c r="UUX4" s="30"/>
      <c r="UUY4" s="29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2"/>
      <c r="UVN4" s="30"/>
      <c r="UVO4" s="29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2"/>
      <c r="UWD4" s="30"/>
      <c r="UWE4" s="29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2"/>
      <c r="UWT4" s="30"/>
      <c r="UWU4" s="29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2"/>
      <c r="UXJ4" s="30"/>
      <c r="UXK4" s="29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2"/>
      <c r="UXZ4" s="30"/>
      <c r="UYA4" s="29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2"/>
      <c r="UYP4" s="30"/>
      <c r="UYQ4" s="29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2"/>
      <c r="UZF4" s="30"/>
      <c r="UZG4" s="29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2"/>
      <c r="UZV4" s="30"/>
      <c r="UZW4" s="29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2"/>
      <c r="VAL4" s="30"/>
      <c r="VAM4" s="29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2"/>
      <c r="VBB4" s="30"/>
      <c r="VBC4" s="29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2"/>
      <c r="VBR4" s="30"/>
      <c r="VBS4" s="29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2"/>
      <c r="VCH4" s="30"/>
      <c r="VCI4" s="29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2"/>
      <c r="VCX4" s="30"/>
      <c r="VCY4" s="29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2"/>
      <c r="VDN4" s="30"/>
      <c r="VDO4" s="29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2"/>
      <c r="VED4" s="30"/>
      <c r="VEE4" s="29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2"/>
      <c r="VET4" s="30"/>
      <c r="VEU4" s="29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2"/>
      <c r="VFJ4" s="30"/>
      <c r="VFK4" s="29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2"/>
      <c r="VFZ4" s="30"/>
      <c r="VGA4" s="29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2"/>
      <c r="VGP4" s="30"/>
      <c r="VGQ4" s="29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2"/>
      <c r="VHF4" s="30"/>
      <c r="VHG4" s="29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2"/>
      <c r="VHV4" s="30"/>
      <c r="VHW4" s="29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2"/>
      <c r="VIL4" s="30"/>
      <c r="VIM4" s="29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2"/>
      <c r="VJB4" s="30"/>
      <c r="VJC4" s="29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2"/>
      <c r="VJR4" s="30"/>
      <c r="VJS4" s="29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2"/>
      <c r="VKH4" s="30"/>
      <c r="VKI4" s="29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2"/>
      <c r="VKX4" s="30"/>
      <c r="VKY4" s="29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2"/>
      <c r="VLN4" s="30"/>
      <c r="VLO4" s="29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2"/>
      <c r="VMD4" s="30"/>
      <c r="VME4" s="29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2"/>
      <c r="VMT4" s="30"/>
      <c r="VMU4" s="29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2"/>
      <c r="VNJ4" s="30"/>
      <c r="VNK4" s="29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2"/>
      <c r="VNZ4" s="30"/>
      <c r="VOA4" s="29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2"/>
      <c r="VOP4" s="30"/>
      <c r="VOQ4" s="29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2"/>
      <c r="VPF4" s="30"/>
      <c r="VPG4" s="29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2"/>
      <c r="VPV4" s="30"/>
      <c r="VPW4" s="29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2"/>
      <c r="VQL4" s="30"/>
      <c r="VQM4" s="29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2"/>
      <c r="VRB4" s="30"/>
      <c r="VRC4" s="29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2"/>
      <c r="VRR4" s="30"/>
      <c r="VRS4" s="29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2"/>
      <c r="VSH4" s="30"/>
      <c r="VSI4" s="29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2"/>
      <c r="VSX4" s="30"/>
      <c r="VSY4" s="29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2"/>
      <c r="VTN4" s="30"/>
      <c r="VTO4" s="29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2"/>
      <c r="VUD4" s="30"/>
      <c r="VUE4" s="29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2"/>
      <c r="VUT4" s="30"/>
      <c r="VUU4" s="29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2"/>
      <c r="VVJ4" s="30"/>
      <c r="VVK4" s="29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2"/>
      <c r="VVZ4" s="30"/>
      <c r="VWA4" s="29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2"/>
      <c r="VWP4" s="30"/>
      <c r="VWQ4" s="29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2"/>
      <c r="VXF4" s="30"/>
      <c r="VXG4" s="29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2"/>
      <c r="VXV4" s="30"/>
      <c r="VXW4" s="29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2"/>
      <c r="VYL4" s="30"/>
      <c r="VYM4" s="29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2"/>
      <c r="VZB4" s="30"/>
      <c r="VZC4" s="29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2"/>
      <c r="VZR4" s="30"/>
      <c r="VZS4" s="29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2"/>
      <c r="WAH4" s="30"/>
      <c r="WAI4" s="29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2"/>
      <c r="WAX4" s="30"/>
      <c r="WAY4" s="29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2"/>
      <c r="WBN4" s="30"/>
      <c r="WBO4" s="29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2"/>
      <c r="WCD4" s="30"/>
      <c r="WCE4" s="29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2"/>
      <c r="WCT4" s="30"/>
      <c r="WCU4" s="29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2"/>
      <c r="WDJ4" s="30"/>
      <c r="WDK4" s="29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2"/>
      <c r="WDZ4" s="30"/>
      <c r="WEA4" s="29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2"/>
      <c r="WEP4" s="30"/>
      <c r="WEQ4" s="29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2"/>
      <c r="WFF4" s="30"/>
      <c r="WFG4" s="29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2"/>
      <c r="WFV4" s="30"/>
      <c r="WFW4" s="29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2"/>
      <c r="WGL4" s="30"/>
      <c r="WGM4" s="29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2"/>
      <c r="WHB4" s="30"/>
      <c r="WHC4" s="29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2"/>
      <c r="WHR4" s="30"/>
      <c r="WHS4" s="29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2"/>
      <c r="WIH4" s="30"/>
      <c r="WII4" s="29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2"/>
      <c r="WIX4" s="30"/>
      <c r="WIY4" s="29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2"/>
      <c r="WJN4" s="30"/>
      <c r="WJO4" s="29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2"/>
      <c r="WKD4" s="30"/>
      <c r="WKE4" s="29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2"/>
      <c r="WKT4" s="30"/>
      <c r="WKU4" s="29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2"/>
      <c r="WLJ4" s="30"/>
      <c r="WLK4" s="29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2"/>
      <c r="WLZ4" s="30"/>
      <c r="WMA4" s="29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2"/>
      <c r="WMP4" s="30"/>
      <c r="WMQ4" s="29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2"/>
      <c r="WNF4" s="30"/>
      <c r="WNG4" s="29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2"/>
      <c r="WNV4" s="30"/>
      <c r="WNW4" s="29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2"/>
      <c r="WOL4" s="30"/>
      <c r="WOM4" s="29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2"/>
      <c r="WPB4" s="30"/>
      <c r="WPC4" s="29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2"/>
      <c r="WPR4" s="30"/>
      <c r="WPS4" s="29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2"/>
      <c r="WQH4" s="30"/>
      <c r="WQI4" s="29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2"/>
      <c r="WQX4" s="30"/>
      <c r="WQY4" s="29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2"/>
      <c r="WRN4" s="30"/>
      <c r="WRO4" s="29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2"/>
      <c r="WSD4" s="30"/>
      <c r="WSE4" s="29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2"/>
      <c r="WST4" s="30"/>
      <c r="WSU4" s="29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2"/>
      <c r="WTJ4" s="30"/>
      <c r="WTK4" s="29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2"/>
      <c r="WTZ4" s="30"/>
      <c r="WUA4" s="29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2"/>
      <c r="WUP4" s="30"/>
      <c r="WUQ4" s="29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2"/>
      <c r="WVF4" s="30"/>
      <c r="WVG4" s="29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2"/>
      <c r="WVV4" s="30"/>
      <c r="WVW4" s="29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2"/>
      <c r="WWL4" s="30"/>
      <c r="WWM4" s="29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2"/>
      <c r="WXB4" s="30"/>
      <c r="WXC4" s="29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2"/>
      <c r="WXR4" s="30"/>
      <c r="WXS4" s="29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2"/>
      <c r="WYH4" s="30"/>
      <c r="WYI4" s="29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2"/>
      <c r="WYX4" s="30"/>
      <c r="WYY4" s="29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2"/>
      <c r="WZN4" s="30"/>
      <c r="WZO4" s="29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2"/>
      <c r="XAD4" s="30"/>
      <c r="XAE4" s="29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2"/>
      <c r="XAT4" s="30"/>
      <c r="XAU4" s="29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2"/>
      <c r="XBJ4" s="30"/>
      <c r="XBK4" s="29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2"/>
      <c r="XBZ4" s="30"/>
      <c r="XCA4" s="29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2"/>
      <c r="XCP4" s="30"/>
      <c r="XCQ4" s="29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2"/>
      <c r="XDF4" s="30"/>
      <c r="XDG4" s="29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2"/>
      <c r="XDV4" s="30"/>
      <c r="XDW4" s="29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2"/>
      <c r="XEL4" s="30"/>
      <c r="XEM4" s="29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2"/>
    </row>
    <row r="5" spans="1:16381" ht="14" x14ac:dyDescent="0.3">
      <c r="A5" s="124"/>
      <c r="M5" s="78"/>
    </row>
    <row r="6" spans="1:16381" ht="16.5" x14ac:dyDescent="0.45">
      <c r="A6" s="267" t="s">
        <v>16</v>
      </c>
      <c r="B6" s="33">
        <v>35000</v>
      </c>
      <c r="C6" s="33">
        <v>40000</v>
      </c>
      <c r="D6" s="33">
        <v>50000</v>
      </c>
      <c r="E6" s="33">
        <v>30000</v>
      </c>
      <c r="F6" s="33"/>
      <c r="G6" s="33"/>
      <c r="H6" s="33"/>
      <c r="I6" s="33"/>
      <c r="J6" s="33"/>
      <c r="K6" s="33"/>
      <c r="L6" s="33"/>
      <c r="M6" s="79"/>
    </row>
    <row r="7" spans="1:16381" ht="16.5" x14ac:dyDescent="0.45">
      <c r="A7" s="267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79"/>
    </row>
    <row r="8" spans="1:16381" ht="16.5" x14ac:dyDescent="0.45">
      <c r="A8" s="267" t="s">
        <v>17</v>
      </c>
      <c r="B8" s="204">
        <f>3000+(20%*C6)</f>
        <v>11000</v>
      </c>
      <c r="C8" s="204">
        <f t="shared" ref="C8:D8" si="0">3000+(20%*D6)</f>
        <v>13000</v>
      </c>
      <c r="D8" s="204">
        <f t="shared" si="0"/>
        <v>9000</v>
      </c>
      <c r="E8" s="204">
        <f>3000+(20%*20000)</f>
        <v>7000</v>
      </c>
      <c r="F8" s="204"/>
      <c r="G8" s="204"/>
      <c r="H8" s="204"/>
      <c r="I8" s="204"/>
      <c r="J8" s="204"/>
      <c r="K8" s="204"/>
      <c r="L8" s="204"/>
      <c r="M8" s="205"/>
    </row>
    <row r="9" spans="1:16381" ht="17" x14ac:dyDescent="0.5">
      <c r="A9" s="268" t="s">
        <v>18</v>
      </c>
      <c r="B9" s="33">
        <f>SUM(B6:B8)</f>
        <v>46000</v>
      </c>
      <c r="C9" s="33">
        <f t="shared" ref="C9:E9" si="1">SUM(C6:C8)</f>
        <v>53000</v>
      </c>
      <c r="D9" s="33">
        <f t="shared" si="1"/>
        <v>59000</v>
      </c>
      <c r="E9" s="33">
        <f t="shared" si="1"/>
        <v>37000</v>
      </c>
      <c r="F9" s="33"/>
      <c r="G9" s="33"/>
      <c r="H9" s="33"/>
      <c r="I9" s="33"/>
      <c r="J9" s="33"/>
      <c r="K9" s="33"/>
      <c r="L9" s="33"/>
      <c r="M9" s="79"/>
    </row>
    <row r="10" spans="1:16381" ht="16.5" x14ac:dyDescent="0.45">
      <c r="A10" s="267" t="s">
        <v>19</v>
      </c>
      <c r="B10" s="33">
        <v>10000</v>
      </c>
      <c r="C10" s="33">
        <f>B8</f>
        <v>11000</v>
      </c>
      <c r="D10" s="33">
        <f t="shared" ref="D10:E10" si="2">C8</f>
        <v>13000</v>
      </c>
      <c r="E10" s="33">
        <f t="shared" si="2"/>
        <v>9000</v>
      </c>
      <c r="F10" s="33"/>
      <c r="G10" s="33"/>
      <c r="H10" s="33"/>
      <c r="I10" s="33"/>
      <c r="J10" s="33"/>
      <c r="K10" s="33"/>
      <c r="L10" s="33"/>
      <c r="M10" s="79"/>
    </row>
    <row r="11" spans="1:16381" ht="16.5" x14ac:dyDescent="0.45">
      <c r="A11" s="26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79"/>
    </row>
    <row r="12" spans="1:16381" ht="17.5" thickBot="1" x14ac:dyDescent="0.55000000000000004">
      <c r="A12" s="269" t="s">
        <v>20</v>
      </c>
      <c r="B12" s="26">
        <f>B9-B10</f>
        <v>36000</v>
      </c>
      <c r="C12" s="26">
        <f t="shared" ref="C12:E12" si="3">C9-C10</f>
        <v>42000</v>
      </c>
      <c r="D12" s="26">
        <f t="shared" si="3"/>
        <v>46000</v>
      </c>
      <c r="E12" s="26">
        <f t="shared" si="3"/>
        <v>28000</v>
      </c>
      <c r="F12" s="26"/>
      <c r="G12" s="26"/>
      <c r="H12" s="26"/>
      <c r="I12" s="26"/>
      <c r="J12" s="26"/>
      <c r="K12" s="26"/>
      <c r="L12" s="26"/>
      <c r="M12" s="80"/>
    </row>
    <row r="13" spans="1:16381" ht="13.5" thickTop="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6381" x14ac:dyDescent="0.3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</sheetData>
  <phoneticPr fontId="0" type="noConversion"/>
  <pageMargins left="0.78740157499999996" right="0.78740157499999996" top="0.984251969" bottom="0.984251969" header="0.4921259845" footer="0.4921259845"/>
  <pageSetup fitToWidth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32"/>
  <sheetViews>
    <sheetView zoomScale="115" zoomScaleNormal="115" workbookViewId="0">
      <selection activeCell="A2" sqref="A2:F18"/>
    </sheetView>
  </sheetViews>
  <sheetFormatPr baseColWidth="10" defaultColWidth="11.453125" defaultRowHeight="12.5" x14ac:dyDescent="0.25"/>
  <cols>
    <col min="1" max="1" width="52.1796875" style="27" customWidth="1"/>
    <col min="2" max="2" width="11.26953125" style="124" customWidth="1"/>
    <col min="3" max="3" width="16.26953125" style="27" customWidth="1"/>
    <col min="4" max="4" width="16.7265625" style="27" customWidth="1"/>
    <col min="5" max="5" width="16" style="27" customWidth="1"/>
    <col min="6" max="6" width="14.7265625" style="27" customWidth="1"/>
    <col min="7" max="7" width="13.26953125" style="27" bestFit="1" customWidth="1"/>
    <col min="8" max="15" width="11.453125" style="27"/>
    <col min="16" max="16" width="15.1796875" style="27" customWidth="1"/>
    <col min="17" max="16384" width="11.453125" style="27"/>
  </cols>
  <sheetData>
    <row r="2" spans="1:16" ht="18" x14ac:dyDescent="0.4">
      <c r="A2" s="173" t="s">
        <v>21</v>
      </c>
      <c r="B2" s="274"/>
      <c r="C2" s="281" t="s">
        <v>182</v>
      </c>
    </row>
    <row r="4" spans="1:16" ht="17" x14ac:dyDescent="0.5">
      <c r="A4" s="41" t="s">
        <v>3</v>
      </c>
      <c r="B4" s="69"/>
      <c r="C4" s="280" t="str">
        <f>'B) Budget de production'!B4</f>
        <v>juillet</v>
      </c>
      <c r="D4" s="280" t="str">
        <f>'B) Budget de production'!C4</f>
        <v>août</v>
      </c>
      <c r="E4" s="280" t="str">
        <f>'B) Budget de production'!D4</f>
        <v>septembre</v>
      </c>
      <c r="F4" s="280" t="s">
        <v>183</v>
      </c>
      <c r="G4" s="40"/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83" t="s">
        <v>5</v>
      </c>
      <c r="P4" s="208" t="s">
        <v>22</v>
      </c>
    </row>
    <row r="5" spans="1:16" ht="14" x14ac:dyDescent="0.3">
      <c r="A5" s="206"/>
      <c r="B5" s="270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07"/>
      <c r="P5" s="208"/>
    </row>
    <row r="6" spans="1:16" ht="17" x14ac:dyDescent="0.5">
      <c r="A6" s="45" t="s">
        <v>23</v>
      </c>
      <c r="B6" s="116"/>
      <c r="C6" s="209">
        <f>'B) Budget de production'!B12</f>
        <v>36000</v>
      </c>
      <c r="D6" s="209">
        <f>'B) Budget de production'!C12</f>
        <v>42000</v>
      </c>
      <c r="E6" s="209">
        <f>'B) Budget de production'!D12</f>
        <v>46000</v>
      </c>
      <c r="F6" s="209">
        <f>SUM(C6:E6)</f>
        <v>124000</v>
      </c>
      <c r="G6" s="209"/>
      <c r="H6" s="209"/>
      <c r="I6" s="209"/>
      <c r="J6" s="209"/>
      <c r="K6" s="209"/>
      <c r="L6" s="209"/>
      <c r="M6" s="209"/>
      <c r="N6" s="209"/>
      <c r="O6" s="210"/>
      <c r="P6" s="234"/>
    </row>
    <row r="7" spans="1:16" ht="17" x14ac:dyDescent="0.5">
      <c r="A7" s="45"/>
      <c r="B7" s="11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10"/>
      <c r="P7" s="234"/>
    </row>
    <row r="8" spans="1:16" ht="17" x14ac:dyDescent="0.5">
      <c r="A8" s="45" t="s">
        <v>180</v>
      </c>
      <c r="B8" s="116"/>
      <c r="C8" s="211">
        <v>3</v>
      </c>
      <c r="D8" s="211">
        <v>3</v>
      </c>
      <c r="E8" s="211">
        <v>3</v>
      </c>
      <c r="F8" s="211">
        <v>3</v>
      </c>
      <c r="G8" s="211"/>
      <c r="H8" s="211"/>
      <c r="I8" s="211"/>
      <c r="J8" s="211"/>
      <c r="K8" s="211"/>
      <c r="L8" s="211"/>
      <c r="M8" s="211"/>
      <c r="N8" s="211"/>
      <c r="O8" s="212"/>
      <c r="P8" s="235"/>
    </row>
    <row r="9" spans="1:16" ht="18.5" thickBot="1" x14ac:dyDescent="0.6">
      <c r="A9" s="213" t="s">
        <v>181</v>
      </c>
      <c r="B9" s="116"/>
      <c r="C9" s="209">
        <f>C6*C8</f>
        <v>108000</v>
      </c>
      <c r="D9" s="209">
        <f t="shared" ref="D9:F9" si="0">D6*D8</f>
        <v>126000</v>
      </c>
      <c r="E9" s="209">
        <f t="shared" si="0"/>
        <v>138000</v>
      </c>
      <c r="F9" s="209">
        <f t="shared" si="0"/>
        <v>372000</v>
      </c>
      <c r="G9" s="209"/>
      <c r="H9" s="209"/>
      <c r="I9" s="209"/>
      <c r="J9" s="209"/>
      <c r="K9" s="209"/>
      <c r="L9" s="209"/>
      <c r="M9" s="209"/>
      <c r="N9" s="209"/>
      <c r="O9" s="210"/>
      <c r="P9" s="236"/>
    </row>
    <row r="10" spans="1:16" ht="17" x14ac:dyDescent="0.5">
      <c r="A10" s="45" t="s">
        <v>24</v>
      </c>
      <c r="B10" s="116"/>
      <c r="C10" s="209">
        <f>50%*D9</f>
        <v>63000</v>
      </c>
      <c r="D10" s="209">
        <f t="shared" ref="D10" si="1">50%*E9</f>
        <v>69000</v>
      </c>
      <c r="E10" s="282">
        <f>50%*('B) Budget de production'!E12*3)</f>
        <v>42000</v>
      </c>
      <c r="F10" s="282">
        <f>E10</f>
        <v>42000</v>
      </c>
      <c r="G10" s="209"/>
      <c r="H10" s="209"/>
      <c r="I10" s="209"/>
      <c r="J10" s="209"/>
      <c r="K10" s="209"/>
      <c r="L10" s="209"/>
      <c r="M10" s="209"/>
      <c r="N10" s="209"/>
      <c r="O10" s="214"/>
      <c r="P10" s="237"/>
    </row>
    <row r="11" spans="1:16" ht="17" x14ac:dyDescent="0.5">
      <c r="A11" s="45"/>
      <c r="B11" s="11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237"/>
    </row>
    <row r="12" spans="1:16" ht="17" x14ac:dyDescent="0.5">
      <c r="A12" s="45" t="s">
        <v>25</v>
      </c>
      <c r="B12" s="116"/>
      <c r="C12" s="283">
        <v>54000</v>
      </c>
      <c r="D12" s="209">
        <f>C10</f>
        <v>63000</v>
      </c>
      <c r="E12" s="209">
        <f>D10</f>
        <v>69000</v>
      </c>
      <c r="F12" s="283">
        <f>C12</f>
        <v>54000</v>
      </c>
      <c r="G12" s="209"/>
      <c r="H12" s="209"/>
      <c r="I12" s="209"/>
      <c r="J12" s="209"/>
      <c r="K12" s="209"/>
      <c r="L12" s="209"/>
      <c r="M12" s="209"/>
      <c r="N12" s="209"/>
      <c r="O12" s="216"/>
      <c r="P12" s="237"/>
    </row>
    <row r="13" spans="1:16" ht="17" x14ac:dyDescent="0.5">
      <c r="A13" s="44"/>
      <c r="B13" s="11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237"/>
    </row>
    <row r="14" spans="1:16" ht="17" x14ac:dyDescent="0.5">
      <c r="A14" s="217" t="s">
        <v>26</v>
      </c>
      <c r="B14" s="217"/>
      <c r="C14" s="218">
        <f>C9+C10-C12</f>
        <v>117000</v>
      </c>
      <c r="D14" s="218">
        <f t="shared" ref="D14:F14" si="2">D9+D10-D12</f>
        <v>132000</v>
      </c>
      <c r="E14" s="218">
        <f t="shared" si="2"/>
        <v>111000</v>
      </c>
      <c r="F14" s="218">
        <f t="shared" si="2"/>
        <v>360000</v>
      </c>
      <c r="G14" s="218"/>
      <c r="H14" s="218"/>
      <c r="I14" s="218"/>
      <c r="J14" s="218"/>
      <c r="K14" s="218"/>
      <c r="L14" s="218"/>
      <c r="M14" s="218"/>
      <c r="N14" s="218"/>
      <c r="O14" s="219"/>
      <c r="P14" s="237"/>
    </row>
    <row r="15" spans="1:16" ht="16.5" x14ac:dyDescent="0.5">
      <c r="A15" s="29"/>
      <c r="B15" s="5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20"/>
      <c r="P15" s="215"/>
    </row>
    <row r="16" spans="1:16" ht="17" x14ac:dyDescent="0.5">
      <c r="A16" s="44" t="s">
        <v>27</v>
      </c>
      <c r="B16" s="55"/>
      <c r="C16" s="284" t="s">
        <v>184</v>
      </c>
      <c r="D16" s="122"/>
      <c r="E16" s="122"/>
      <c r="F16" s="33"/>
      <c r="G16" s="33"/>
      <c r="H16" s="33"/>
      <c r="I16" s="33"/>
      <c r="J16" s="33"/>
      <c r="K16" s="33"/>
      <c r="L16" s="33"/>
      <c r="M16" s="33"/>
      <c r="N16" s="33"/>
      <c r="O16" s="221"/>
      <c r="P16" s="222"/>
    </row>
    <row r="17" spans="1:16" ht="16.5" x14ac:dyDescent="0.5">
      <c r="A17" s="29"/>
      <c r="B17" s="5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20"/>
      <c r="P17" s="215"/>
    </row>
    <row r="18" spans="1:16" ht="20" thickBot="1" x14ac:dyDescent="0.65">
      <c r="A18" s="223" t="s">
        <v>28</v>
      </c>
      <c r="B18" s="39"/>
      <c r="C18" s="168"/>
      <c r="D18" s="168"/>
      <c r="E18" s="168"/>
      <c r="F18" s="224"/>
      <c r="G18" s="224"/>
      <c r="H18" s="224"/>
      <c r="I18" s="224"/>
      <c r="J18" s="224"/>
      <c r="K18" s="224"/>
      <c r="L18" s="224"/>
      <c r="M18" s="224"/>
      <c r="N18" s="224"/>
      <c r="O18" s="225"/>
      <c r="P18" s="222"/>
    </row>
    <row r="19" spans="1:16" ht="17" thickTop="1" x14ac:dyDescent="0.5">
      <c r="A19" s="29"/>
      <c r="B19" s="5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26"/>
      <c r="P19" s="28"/>
    </row>
    <row r="20" spans="1:16" ht="16.5" x14ac:dyDescent="0.5">
      <c r="A20" s="29"/>
      <c r="B20" s="5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26"/>
      <c r="P20" s="28"/>
    </row>
    <row r="21" spans="1:16" ht="16.5" x14ac:dyDescent="0.5">
      <c r="A21" s="117" t="s">
        <v>29</v>
      </c>
      <c r="B21" s="27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26"/>
      <c r="P21" s="28"/>
    </row>
    <row r="22" spans="1:16" ht="17" x14ac:dyDescent="0.5">
      <c r="A22" s="44"/>
      <c r="B22" s="11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26"/>
      <c r="P22" s="28"/>
    </row>
    <row r="23" spans="1:16" ht="17" x14ac:dyDescent="0.5">
      <c r="A23" s="29" t="s">
        <v>30</v>
      </c>
      <c r="B23" s="273" t="s">
        <v>31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27"/>
      <c r="P23" s="28"/>
    </row>
    <row r="24" spans="1:16" ht="17" x14ac:dyDescent="0.5">
      <c r="A24" s="117" t="s">
        <v>32</v>
      </c>
      <c r="B24" s="27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27"/>
      <c r="P24" s="28"/>
    </row>
    <row r="25" spans="1:16" ht="17" x14ac:dyDescent="0.5">
      <c r="A25" s="228" t="s">
        <v>33</v>
      </c>
      <c r="B25" s="161"/>
      <c r="C25" s="229"/>
      <c r="D25" s="229"/>
      <c r="E25" s="229"/>
      <c r="F25" s="33"/>
      <c r="G25" s="33"/>
      <c r="H25" s="33"/>
      <c r="I25" s="33"/>
      <c r="J25" s="33"/>
      <c r="K25" s="33"/>
      <c r="L25" s="33"/>
      <c r="M25" s="33"/>
      <c r="N25" s="33"/>
      <c r="O25" s="227"/>
      <c r="P25" s="28"/>
    </row>
    <row r="26" spans="1:16" ht="17" x14ac:dyDescent="0.5">
      <c r="A26" s="228" t="s">
        <v>34</v>
      </c>
      <c r="B26" s="161"/>
      <c r="C26" s="229"/>
      <c r="D26" s="229"/>
      <c r="E26" s="229"/>
      <c r="F26" s="33"/>
      <c r="G26" s="33"/>
      <c r="H26" s="33"/>
      <c r="I26" s="33"/>
      <c r="J26" s="33"/>
      <c r="K26" s="33"/>
      <c r="L26" s="33"/>
      <c r="M26" s="33"/>
      <c r="N26" s="33"/>
      <c r="O26" s="227"/>
      <c r="P26" s="28"/>
    </row>
    <row r="27" spans="1:16" ht="17" x14ac:dyDescent="0.5">
      <c r="A27" s="228" t="s">
        <v>35</v>
      </c>
      <c r="B27" s="161"/>
      <c r="C27" s="229"/>
      <c r="D27" s="229"/>
      <c r="E27" s="229"/>
      <c r="F27" s="33"/>
      <c r="G27" s="33"/>
      <c r="H27" s="33"/>
      <c r="I27" s="33"/>
      <c r="J27" s="33"/>
      <c r="K27" s="33"/>
      <c r="L27" s="33"/>
      <c r="M27" s="33"/>
      <c r="N27" s="33"/>
      <c r="O27" s="227"/>
      <c r="P27" s="28"/>
    </row>
    <row r="28" spans="1:16" ht="17" x14ac:dyDescent="0.5">
      <c r="A28" s="228" t="s">
        <v>12</v>
      </c>
      <c r="B28" s="161"/>
      <c r="C28" s="230"/>
      <c r="D28" s="231"/>
      <c r="E28" s="231"/>
      <c r="F28" s="33"/>
      <c r="G28" s="33"/>
      <c r="H28" s="33"/>
      <c r="I28" s="33"/>
      <c r="J28" s="33"/>
      <c r="K28" s="33"/>
      <c r="L28" s="33"/>
      <c r="M28" s="33"/>
      <c r="N28" s="33"/>
      <c r="O28" s="227"/>
      <c r="P28" s="28"/>
    </row>
    <row r="29" spans="1:16" ht="17" x14ac:dyDescent="0.5">
      <c r="A29" s="232" t="s">
        <v>36</v>
      </c>
      <c r="B29" s="161">
        <f>SUM(B25:B28)</f>
        <v>0</v>
      </c>
      <c r="C29" s="230"/>
      <c r="D29" s="231"/>
      <c r="E29" s="231"/>
      <c r="F29" s="33"/>
      <c r="G29" s="33"/>
      <c r="H29" s="33"/>
      <c r="I29" s="33"/>
      <c r="J29" s="33"/>
      <c r="K29" s="33"/>
      <c r="L29" s="33"/>
      <c r="M29" s="33"/>
      <c r="N29" s="33"/>
      <c r="O29" s="227"/>
      <c r="P29" s="28"/>
    </row>
    <row r="30" spans="1:16" ht="15.5" x14ac:dyDescent="0.45">
      <c r="A30" s="157"/>
      <c r="B30" s="64"/>
      <c r="C30" s="1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27"/>
      <c r="P30" s="28"/>
    </row>
    <row r="31" spans="1:16" ht="17.5" thickBot="1" x14ac:dyDescent="0.55000000000000004">
      <c r="A31" s="186" t="s">
        <v>37</v>
      </c>
      <c r="B31" s="162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33"/>
      <c r="P31" s="28"/>
    </row>
    <row r="32" spans="1:16" ht="13" thickTop="1" x14ac:dyDescent="0.25"/>
  </sheetData>
  <pageMargins left="0.7" right="0.7" top="0.75" bottom="0.75" header="0.3" footer="0.3"/>
  <pageSetup scale="5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F18" sqref="F18"/>
    </sheetView>
  </sheetViews>
  <sheetFormatPr baseColWidth="10" defaultColWidth="11.453125" defaultRowHeight="12.5" x14ac:dyDescent="0.25"/>
  <cols>
    <col min="1" max="1" width="61" style="27" customWidth="1"/>
    <col min="2" max="16384" width="11.453125" style="27"/>
  </cols>
  <sheetData>
    <row r="2" spans="1:14" ht="18" x14ac:dyDescent="0.4">
      <c r="A2" s="173" t="s">
        <v>38</v>
      </c>
    </row>
    <row r="4" spans="1:14" ht="17" x14ac:dyDescent="0.5">
      <c r="A4" s="69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octobre</v>
      </c>
      <c r="F4" s="40" t="e">
        <f>'B) Budget de production'!#REF!</f>
        <v>#REF!</v>
      </c>
      <c r="G4" s="40">
        <f>'B) Budget de production'!F4</f>
        <v>6</v>
      </c>
      <c r="H4" s="40">
        <f>'B) Budget de production'!G4</f>
        <v>7</v>
      </c>
      <c r="I4" s="40">
        <f>'B) Budget de production'!H4</f>
        <v>8</v>
      </c>
      <c r="J4" s="40">
        <f>'B) Budget de production'!I4</f>
        <v>9</v>
      </c>
      <c r="K4" s="40">
        <f>'B) Budget de production'!J4</f>
        <v>10</v>
      </c>
      <c r="L4" s="40">
        <f>'B) Budget de production'!K4</f>
        <v>11</v>
      </c>
      <c r="M4" s="40">
        <f>'B) Budget de production'!L4</f>
        <v>12</v>
      </c>
      <c r="N4" s="83" t="s">
        <v>5</v>
      </c>
    </row>
    <row r="5" spans="1:14" ht="13" x14ac:dyDescent="0.3">
      <c r="A5" s="27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7" x14ac:dyDescent="0.5">
      <c r="A6" s="116" t="s">
        <v>23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5"/>
    </row>
    <row r="7" spans="1:14" ht="17" x14ac:dyDescent="0.5">
      <c r="A7" s="116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75"/>
    </row>
    <row r="8" spans="1:14" ht="17" x14ac:dyDescent="0.5">
      <c r="A8" s="116" t="s">
        <v>39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38"/>
    </row>
    <row r="9" spans="1:14" ht="17" x14ac:dyDescent="0.5">
      <c r="A9" s="116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5"/>
    </row>
    <row r="10" spans="1:14" ht="17" x14ac:dyDescent="0.5">
      <c r="A10" s="116" t="s">
        <v>40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75"/>
    </row>
    <row r="11" spans="1:14" ht="17" x14ac:dyDescent="0.5">
      <c r="A11" s="11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7" x14ac:dyDescent="0.5">
      <c r="A12" s="116" t="s">
        <v>41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76"/>
    </row>
    <row r="13" spans="1:14" ht="17" x14ac:dyDescent="0.5">
      <c r="A13" s="116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76"/>
    </row>
    <row r="14" spans="1:14" ht="17.5" thickBot="1" x14ac:dyDescent="0.55000000000000004">
      <c r="A14" s="269" t="s">
        <v>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7"/>
    </row>
    <row r="15" spans="1:14" ht="17" thickTop="1" x14ac:dyDescent="0.5">
      <c r="A15" s="29"/>
    </row>
    <row r="16" spans="1:14" ht="16.5" x14ac:dyDescent="0.5">
      <c r="A16" s="29"/>
    </row>
    <row r="17" spans="1:1" ht="16.5" x14ac:dyDescent="0.5">
      <c r="A17" s="29"/>
    </row>
    <row r="18" spans="1:1" ht="16.5" x14ac:dyDescent="0.5">
      <c r="A18" s="29"/>
    </row>
    <row r="19" spans="1:1" ht="16.5" x14ac:dyDescent="0.5">
      <c r="A19" s="29"/>
    </row>
    <row r="20" spans="1:1" ht="16.5" x14ac:dyDescent="0.5">
      <c r="A20" s="29"/>
    </row>
    <row r="21" spans="1:1" ht="16.5" x14ac:dyDescent="0.5">
      <c r="A21" s="29"/>
    </row>
    <row r="22" spans="1:1" ht="16.5" x14ac:dyDescent="0.5">
      <c r="A22" s="29"/>
    </row>
    <row r="23" spans="1:1" ht="16.5" x14ac:dyDescent="0.5">
      <c r="A23" s="29"/>
    </row>
    <row r="24" spans="1:1" ht="16.5" x14ac:dyDescent="0.5">
      <c r="A24" s="29"/>
    </row>
    <row r="25" spans="1:1" ht="16.5" x14ac:dyDescent="0.5">
      <c r="A25" s="29"/>
    </row>
    <row r="26" spans="1:1" ht="16.5" x14ac:dyDescent="0.5">
      <c r="A26" s="29"/>
    </row>
    <row r="27" spans="1:1" ht="16.5" x14ac:dyDescent="0.5">
      <c r="A27" s="29"/>
    </row>
    <row r="28" spans="1:1" ht="16.5" x14ac:dyDescent="0.5">
      <c r="A28" s="29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30"/>
  <sheetViews>
    <sheetView tabSelected="1" workbookViewId="0">
      <selection activeCell="A4" sqref="A4:A16"/>
    </sheetView>
  </sheetViews>
  <sheetFormatPr baseColWidth="10" defaultColWidth="11.453125" defaultRowHeight="12.5" x14ac:dyDescent="0.25"/>
  <cols>
    <col min="1" max="1" width="60.453125" style="27" customWidth="1"/>
    <col min="2" max="3" width="11.453125" style="27" customWidth="1"/>
    <col min="4" max="14" width="11.453125" style="27"/>
    <col min="15" max="15" width="11.453125" style="27" customWidth="1"/>
    <col min="16" max="16384" width="11.453125" style="27"/>
  </cols>
  <sheetData>
    <row r="2" spans="1:14" ht="18" x14ac:dyDescent="0.4">
      <c r="A2" s="173" t="s">
        <v>44</v>
      </c>
    </row>
    <row r="4" spans="1:14" ht="17" x14ac:dyDescent="0.5">
      <c r="A4" s="69" t="s">
        <v>3</v>
      </c>
      <c r="B4" s="40" t="str">
        <f>'B) Budget de production'!B4</f>
        <v>juillet</v>
      </c>
      <c r="C4" s="40" t="str">
        <f>'B) Budget de production'!C4</f>
        <v>août</v>
      </c>
      <c r="D4" s="40" t="str">
        <f>'B) Budget de production'!D4</f>
        <v>septembre</v>
      </c>
      <c r="E4" s="40" t="str">
        <f>'B) Budget de production'!E4</f>
        <v>octobre</v>
      </c>
      <c r="F4" s="40" t="e">
        <f>'B) Budget de production'!#REF!</f>
        <v>#REF!</v>
      </c>
      <c r="G4" s="40">
        <f>'B) Budget de production'!F4</f>
        <v>6</v>
      </c>
      <c r="H4" s="40">
        <f>'B) Budget de production'!G4</f>
        <v>7</v>
      </c>
      <c r="I4" s="40">
        <f>'B) Budget de production'!H4</f>
        <v>8</v>
      </c>
      <c r="J4" s="40">
        <f>'B) Budget de production'!I4</f>
        <v>9</v>
      </c>
      <c r="K4" s="40">
        <f>'B) Budget de production'!J4</f>
        <v>10</v>
      </c>
      <c r="L4" s="40">
        <f>'B) Budget de production'!K4</f>
        <v>11</v>
      </c>
      <c r="M4" s="40">
        <f>'B) Budget de production'!L4</f>
        <v>12</v>
      </c>
      <c r="N4" s="37" t="s">
        <v>5</v>
      </c>
    </row>
    <row r="5" spans="1:14" ht="13" x14ac:dyDescent="0.3">
      <c r="A5" s="27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5" x14ac:dyDescent="0.5">
      <c r="A6" s="55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82"/>
    </row>
    <row r="7" spans="1:14" ht="16.5" x14ac:dyDescent="0.5">
      <c r="A7" s="55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2"/>
    </row>
    <row r="8" spans="1:14" ht="16.5" x14ac:dyDescent="0.5">
      <c r="A8" s="55" t="s">
        <v>46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84"/>
    </row>
    <row r="9" spans="1:14" ht="16.5" x14ac:dyDescent="0.5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2"/>
    </row>
    <row r="10" spans="1:14" ht="16.5" x14ac:dyDescent="0.5">
      <c r="A10" s="55" t="s">
        <v>47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82"/>
    </row>
    <row r="11" spans="1:14" ht="16.5" x14ac:dyDescent="0.5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5" x14ac:dyDescent="0.5">
      <c r="A12" s="55" t="s">
        <v>48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84"/>
    </row>
    <row r="13" spans="1:14" ht="16.5" x14ac:dyDescent="0.5">
      <c r="A13" s="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82"/>
    </row>
    <row r="14" spans="1:14" ht="16.5" x14ac:dyDescent="0.5">
      <c r="A14" s="55" t="s">
        <v>49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2"/>
    </row>
    <row r="15" spans="1:14" ht="16.5" x14ac:dyDescent="0.5">
      <c r="A15" s="5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82"/>
    </row>
    <row r="16" spans="1:14" ht="17.5" thickBot="1" x14ac:dyDescent="0.55000000000000004">
      <c r="A16" s="269" t="s">
        <v>50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77"/>
    </row>
    <row r="17" spans="1:1" ht="17" thickTop="1" x14ac:dyDescent="0.5">
      <c r="A17" s="29"/>
    </row>
    <row r="18" spans="1:1" ht="16.5" x14ac:dyDescent="0.5">
      <c r="A18" s="29"/>
    </row>
    <row r="19" spans="1:1" ht="16.5" x14ac:dyDescent="0.5">
      <c r="A19" s="29"/>
    </row>
    <row r="20" spans="1:1" ht="16.5" x14ac:dyDescent="0.5">
      <c r="A20" s="29"/>
    </row>
    <row r="21" spans="1:1" ht="16.5" x14ac:dyDescent="0.5">
      <c r="A21" s="29"/>
    </row>
    <row r="22" spans="1:1" ht="16.5" x14ac:dyDescent="0.5">
      <c r="A22" s="29"/>
    </row>
    <row r="23" spans="1:1" ht="16.5" x14ac:dyDescent="0.5">
      <c r="A23" s="29"/>
    </row>
    <row r="24" spans="1:1" ht="16.5" x14ac:dyDescent="0.5">
      <c r="A24" s="29"/>
    </row>
    <row r="25" spans="1:1" ht="16.5" x14ac:dyDescent="0.5">
      <c r="A25" s="29"/>
    </row>
    <row r="26" spans="1:1" ht="16.5" x14ac:dyDescent="0.5">
      <c r="A26" s="29"/>
    </row>
    <row r="27" spans="1:1" ht="16.5" x14ac:dyDescent="0.5">
      <c r="A27" s="29"/>
    </row>
    <row r="28" spans="1:1" ht="16.5" x14ac:dyDescent="0.5">
      <c r="A28" s="29"/>
    </row>
    <row r="29" spans="1:1" ht="16.5" x14ac:dyDescent="0.5">
      <c r="A29" s="29"/>
    </row>
    <row r="30" spans="1:1" ht="16.5" x14ac:dyDescent="0.5">
      <c r="A30" s="29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A35"/>
  <sheetViews>
    <sheetView workbookViewId="0">
      <selection activeCell="E19" sqref="E19"/>
    </sheetView>
  </sheetViews>
  <sheetFormatPr baseColWidth="10" defaultColWidth="11.453125" defaultRowHeight="12.5" x14ac:dyDescent="0.25"/>
  <cols>
    <col min="1" max="1" width="52.1796875" style="90" customWidth="1"/>
    <col min="2" max="16384" width="11.453125" style="90"/>
  </cols>
  <sheetData>
    <row r="2" spans="1:16381" s="88" customFormat="1" ht="18" x14ac:dyDescent="0.4">
      <c r="A2" s="174" t="s">
        <v>51</v>
      </c>
      <c r="D2" s="89"/>
    </row>
    <row r="3" spans="1:16381" x14ac:dyDescent="0.25">
      <c r="D3" s="91"/>
    </row>
    <row r="4" spans="1:16381" x14ac:dyDescent="0.25">
      <c r="D4" s="91"/>
    </row>
    <row r="5" spans="1:16381" ht="13" x14ac:dyDescent="0.3">
      <c r="A5" s="88"/>
      <c r="D5" s="91"/>
    </row>
    <row r="6" spans="1:16381" s="94" customFormat="1" ht="16.5" x14ac:dyDescent="0.5">
      <c r="A6" s="97" t="s">
        <v>3</v>
      </c>
      <c r="B6" s="98">
        <f>'A)Budget des  Ventes'!F5</f>
        <v>1</v>
      </c>
      <c r="C6" s="98">
        <f>'A)Budget des  Ventes'!G5</f>
        <v>2</v>
      </c>
      <c r="D6" s="98">
        <f>'A)Budget des  Ventes'!H5</f>
        <v>3</v>
      </c>
      <c r="E6" s="98">
        <f>'A)Budget des  Ventes'!I5</f>
        <v>4</v>
      </c>
      <c r="F6" s="98">
        <f>'A)Budget des  Ventes'!J5</f>
        <v>5</v>
      </c>
      <c r="G6" s="98">
        <f>'A)Budget des  Ventes'!K5</f>
        <v>6</v>
      </c>
      <c r="H6" s="98">
        <f>'A)Budget des  Ventes'!L5</f>
        <v>7</v>
      </c>
      <c r="I6" s="98">
        <f>'A)Budget des  Ventes'!M5</f>
        <v>8</v>
      </c>
      <c r="J6" s="98">
        <f>'A)Budget des  Ventes'!N5</f>
        <v>9</v>
      </c>
      <c r="K6" s="98">
        <f>'A)Budget des  Ventes'!O5</f>
        <v>10</v>
      </c>
      <c r="L6" s="98">
        <f>'A)Budget des  Ventes'!P5</f>
        <v>11</v>
      </c>
      <c r="M6" s="98">
        <f>'A)Budget des  Ventes'!Q5</f>
        <v>12</v>
      </c>
      <c r="N6" s="99" t="s">
        <v>5</v>
      </c>
      <c r="O6" s="92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3"/>
      <c r="AD6" s="88"/>
      <c r="AE6" s="92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93"/>
      <c r="AT6" s="88"/>
      <c r="AU6" s="9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93"/>
      <c r="BJ6" s="88"/>
      <c r="BK6" s="92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93"/>
      <c r="BZ6" s="88"/>
      <c r="CA6" s="92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93"/>
      <c r="CP6" s="88"/>
      <c r="CQ6" s="92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93"/>
      <c r="DF6" s="88"/>
      <c r="DG6" s="92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93"/>
      <c r="DV6" s="88"/>
      <c r="DW6" s="92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93"/>
      <c r="EL6" s="88"/>
      <c r="EM6" s="9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93"/>
      <c r="FB6" s="88"/>
      <c r="FC6" s="92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93"/>
      <c r="FR6" s="88"/>
      <c r="FS6" s="92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93"/>
      <c r="GH6" s="88"/>
      <c r="GI6" s="92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93"/>
      <c r="GX6" s="88"/>
      <c r="GY6" s="92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93"/>
      <c r="HN6" s="88"/>
      <c r="HO6" s="92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93"/>
      <c r="ID6" s="88"/>
      <c r="IE6" s="92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93"/>
      <c r="IT6" s="88"/>
      <c r="IU6" s="92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93"/>
      <c r="JJ6" s="88"/>
      <c r="JK6" s="92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93"/>
      <c r="JZ6" s="88"/>
      <c r="KA6" s="92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93"/>
      <c r="KP6" s="88"/>
      <c r="KQ6" s="92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93"/>
      <c r="LF6" s="88"/>
      <c r="LG6" s="92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93"/>
      <c r="LV6" s="88"/>
      <c r="LW6" s="92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93"/>
      <c r="ML6" s="88"/>
      <c r="MM6" s="92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93"/>
      <c r="NB6" s="88"/>
      <c r="NC6" s="92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93"/>
      <c r="NR6" s="88"/>
      <c r="NS6" s="92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93"/>
      <c r="OH6" s="88"/>
      <c r="OI6" s="92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93"/>
      <c r="OX6" s="88"/>
      <c r="OY6" s="92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93"/>
      <c r="PN6" s="88"/>
      <c r="PO6" s="92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93"/>
      <c r="QD6" s="88"/>
      <c r="QE6" s="92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93"/>
      <c r="QT6" s="88"/>
      <c r="QU6" s="92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93"/>
      <c r="RJ6" s="88"/>
      <c r="RK6" s="92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93"/>
      <c r="RZ6" s="88"/>
      <c r="SA6" s="92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93"/>
      <c r="SP6" s="88"/>
      <c r="SQ6" s="92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93"/>
      <c r="TF6" s="88"/>
      <c r="TG6" s="92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93"/>
      <c r="TV6" s="88"/>
      <c r="TW6" s="92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93"/>
      <c r="UL6" s="88"/>
      <c r="UM6" s="92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93"/>
      <c r="VB6" s="88"/>
      <c r="VC6" s="92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93"/>
      <c r="VR6" s="88"/>
      <c r="VS6" s="92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93"/>
      <c r="WH6" s="88"/>
      <c r="WI6" s="92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93"/>
      <c r="WX6" s="88"/>
      <c r="WY6" s="92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93"/>
      <c r="XN6" s="88"/>
      <c r="XO6" s="92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93"/>
      <c r="YD6" s="88"/>
      <c r="YE6" s="92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93"/>
      <c r="YT6" s="88"/>
      <c r="YU6" s="92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93"/>
      <c r="ZJ6" s="88"/>
      <c r="ZK6" s="92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93"/>
      <c r="ZZ6" s="88"/>
      <c r="AAA6" s="92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93"/>
      <c r="AAP6" s="88"/>
      <c r="AAQ6" s="92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93"/>
      <c r="ABF6" s="88"/>
      <c r="ABG6" s="92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93"/>
      <c r="ABV6" s="88"/>
      <c r="ABW6" s="92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93"/>
      <c r="ACL6" s="88"/>
      <c r="ACM6" s="92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93"/>
      <c r="ADB6" s="88"/>
      <c r="ADC6" s="92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93"/>
      <c r="ADR6" s="88"/>
      <c r="ADS6" s="92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93"/>
      <c r="AEH6" s="88"/>
      <c r="AEI6" s="92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93"/>
      <c r="AEX6" s="88"/>
      <c r="AEY6" s="92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93"/>
      <c r="AFN6" s="88"/>
      <c r="AFO6" s="92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93"/>
      <c r="AGD6" s="88"/>
      <c r="AGE6" s="92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93"/>
      <c r="AGT6" s="88"/>
      <c r="AGU6" s="92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93"/>
      <c r="AHJ6" s="88"/>
      <c r="AHK6" s="92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93"/>
      <c r="AHZ6" s="88"/>
      <c r="AIA6" s="92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93"/>
      <c r="AIP6" s="88"/>
      <c r="AIQ6" s="92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93"/>
      <c r="AJF6" s="88"/>
      <c r="AJG6" s="92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93"/>
      <c r="AJV6" s="88"/>
      <c r="AJW6" s="92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93"/>
      <c r="AKL6" s="88"/>
      <c r="AKM6" s="92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93"/>
      <c r="ALB6" s="88"/>
      <c r="ALC6" s="92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93"/>
      <c r="ALR6" s="88"/>
      <c r="ALS6" s="92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93"/>
      <c r="AMH6" s="88"/>
      <c r="AMI6" s="92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93"/>
      <c r="AMX6" s="88"/>
      <c r="AMY6" s="92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93"/>
      <c r="ANN6" s="88"/>
      <c r="ANO6" s="92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93"/>
      <c r="AOD6" s="88"/>
      <c r="AOE6" s="92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93"/>
      <c r="AOT6" s="88"/>
      <c r="AOU6" s="92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93"/>
      <c r="APJ6" s="88"/>
      <c r="APK6" s="92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93"/>
      <c r="APZ6" s="88"/>
      <c r="AQA6" s="92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93"/>
      <c r="AQP6" s="88"/>
      <c r="AQQ6" s="92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93"/>
      <c r="ARF6" s="88"/>
      <c r="ARG6" s="92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93"/>
      <c r="ARV6" s="88"/>
      <c r="ARW6" s="92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93"/>
      <c r="ASL6" s="88"/>
      <c r="ASM6" s="92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93"/>
      <c r="ATB6" s="88"/>
      <c r="ATC6" s="92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93"/>
      <c r="ATR6" s="88"/>
      <c r="ATS6" s="92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93"/>
      <c r="AUH6" s="88"/>
      <c r="AUI6" s="92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93"/>
      <c r="AUX6" s="88"/>
      <c r="AUY6" s="92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93"/>
      <c r="AVN6" s="88"/>
      <c r="AVO6" s="92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93"/>
      <c r="AWD6" s="88"/>
      <c r="AWE6" s="92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93"/>
      <c r="AWT6" s="88"/>
      <c r="AWU6" s="92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93"/>
      <c r="AXJ6" s="88"/>
      <c r="AXK6" s="92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93"/>
      <c r="AXZ6" s="88"/>
      <c r="AYA6" s="92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93"/>
      <c r="AYP6" s="88"/>
      <c r="AYQ6" s="92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93"/>
      <c r="AZF6" s="88"/>
      <c r="AZG6" s="92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93"/>
      <c r="AZV6" s="88"/>
      <c r="AZW6" s="92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93"/>
      <c r="BAL6" s="88"/>
      <c r="BAM6" s="92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93"/>
      <c r="BBB6" s="88"/>
      <c r="BBC6" s="92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93"/>
      <c r="BBR6" s="88"/>
      <c r="BBS6" s="92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93"/>
      <c r="BCH6" s="88"/>
      <c r="BCI6" s="92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93"/>
      <c r="BCX6" s="88"/>
      <c r="BCY6" s="92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93"/>
      <c r="BDN6" s="88"/>
      <c r="BDO6" s="92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93"/>
      <c r="BED6" s="88"/>
      <c r="BEE6" s="92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93"/>
      <c r="BET6" s="88"/>
      <c r="BEU6" s="92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93"/>
      <c r="BFJ6" s="88"/>
      <c r="BFK6" s="92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93"/>
      <c r="BFZ6" s="88"/>
      <c r="BGA6" s="92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93"/>
      <c r="BGP6" s="88"/>
      <c r="BGQ6" s="92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93"/>
      <c r="BHF6" s="88"/>
      <c r="BHG6" s="92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93"/>
      <c r="BHV6" s="88"/>
      <c r="BHW6" s="92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93"/>
      <c r="BIL6" s="88"/>
      <c r="BIM6" s="92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93"/>
      <c r="BJB6" s="88"/>
      <c r="BJC6" s="92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93"/>
      <c r="BJR6" s="88"/>
      <c r="BJS6" s="92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93"/>
      <c r="BKH6" s="88"/>
      <c r="BKI6" s="92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93"/>
      <c r="BKX6" s="88"/>
      <c r="BKY6" s="92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93"/>
      <c r="BLN6" s="88"/>
      <c r="BLO6" s="92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93"/>
      <c r="BMD6" s="88"/>
      <c r="BME6" s="92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93"/>
      <c r="BMT6" s="88"/>
      <c r="BMU6" s="92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93"/>
      <c r="BNJ6" s="88"/>
      <c r="BNK6" s="92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93"/>
      <c r="BNZ6" s="88"/>
      <c r="BOA6" s="92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93"/>
      <c r="BOP6" s="88"/>
      <c r="BOQ6" s="92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93"/>
      <c r="BPF6" s="88"/>
      <c r="BPG6" s="92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93"/>
      <c r="BPV6" s="88"/>
      <c r="BPW6" s="92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93"/>
      <c r="BQL6" s="88"/>
      <c r="BQM6" s="92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93"/>
      <c r="BRB6" s="88"/>
      <c r="BRC6" s="92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93"/>
      <c r="BRR6" s="88"/>
      <c r="BRS6" s="92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93"/>
      <c r="BSH6" s="88"/>
      <c r="BSI6" s="92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93"/>
      <c r="BSX6" s="88"/>
      <c r="BSY6" s="92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93"/>
      <c r="BTN6" s="88"/>
      <c r="BTO6" s="92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93"/>
      <c r="BUD6" s="88"/>
      <c r="BUE6" s="92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93"/>
      <c r="BUT6" s="88"/>
      <c r="BUU6" s="92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93"/>
      <c r="BVJ6" s="88"/>
      <c r="BVK6" s="92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93"/>
      <c r="BVZ6" s="88"/>
      <c r="BWA6" s="92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93"/>
      <c r="BWP6" s="88"/>
      <c r="BWQ6" s="92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93"/>
      <c r="BXF6" s="88"/>
      <c r="BXG6" s="92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93"/>
      <c r="BXV6" s="88"/>
      <c r="BXW6" s="92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93"/>
      <c r="BYL6" s="88"/>
      <c r="BYM6" s="92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93"/>
      <c r="BZB6" s="88"/>
      <c r="BZC6" s="92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93"/>
      <c r="BZR6" s="88"/>
      <c r="BZS6" s="92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93"/>
      <c r="CAH6" s="88"/>
      <c r="CAI6" s="92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93"/>
      <c r="CAX6" s="88"/>
      <c r="CAY6" s="92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93"/>
      <c r="CBN6" s="88"/>
      <c r="CBO6" s="92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93"/>
      <c r="CCD6" s="88"/>
      <c r="CCE6" s="92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93"/>
      <c r="CCT6" s="88"/>
      <c r="CCU6" s="92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93"/>
      <c r="CDJ6" s="88"/>
      <c r="CDK6" s="92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93"/>
      <c r="CDZ6" s="88"/>
      <c r="CEA6" s="92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93"/>
      <c r="CEP6" s="88"/>
      <c r="CEQ6" s="92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93"/>
      <c r="CFF6" s="88"/>
      <c r="CFG6" s="92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93"/>
      <c r="CFV6" s="88"/>
      <c r="CFW6" s="92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93"/>
      <c r="CGL6" s="88"/>
      <c r="CGM6" s="92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93"/>
      <c r="CHB6" s="88"/>
      <c r="CHC6" s="92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93"/>
      <c r="CHR6" s="88"/>
      <c r="CHS6" s="92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93"/>
      <c r="CIH6" s="88"/>
      <c r="CII6" s="92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93"/>
      <c r="CIX6" s="88"/>
      <c r="CIY6" s="92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93"/>
      <c r="CJN6" s="88"/>
      <c r="CJO6" s="92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93"/>
      <c r="CKD6" s="88"/>
      <c r="CKE6" s="92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93"/>
      <c r="CKT6" s="88"/>
      <c r="CKU6" s="92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93"/>
      <c r="CLJ6" s="88"/>
      <c r="CLK6" s="92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93"/>
      <c r="CLZ6" s="88"/>
      <c r="CMA6" s="92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93"/>
      <c r="CMP6" s="88"/>
      <c r="CMQ6" s="92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93"/>
      <c r="CNF6" s="88"/>
      <c r="CNG6" s="92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93"/>
      <c r="CNV6" s="88"/>
      <c r="CNW6" s="92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93"/>
      <c r="COL6" s="88"/>
      <c r="COM6" s="92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93"/>
      <c r="CPB6" s="88"/>
      <c r="CPC6" s="92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93"/>
      <c r="CPR6" s="88"/>
      <c r="CPS6" s="92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93"/>
      <c r="CQH6" s="88"/>
      <c r="CQI6" s="92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93"/>
      <c r="CQX6" s="88"/>
      <c r="CQY6" s="92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93"/>
      <c r="CRN6" s="88"/>
      <c r="CRO6" s="92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93"/>
      <c r="CSD6" s="88"/>
      <c r="CSE6" s="92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93"/>
      <c r="CST6" s="88"/>
      <c r="CSU6" s="92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93"/>
      <c r="CTJ6" s="88"/>
      <c r="CTK6" s="92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93"/>
      <c r="CTZ6" s="88"/>
      <c r="CUA6" s="92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93"/>
      <c r="CUP6" s="88"/>
      <c r="CUQ6" s="92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93"/>
      <c r="CVF6" s="88"/>
      <c r="CVG6" s="92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93"/>
      <c r="CVV6" s="88"/>
      <c r="CVW6" s="92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93"/>
      <c r="CWL6" s="88"/>
      <c r="CWM6" s="92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93"/>
      <c r="CXB6" s="88"/>
      <c r="CXC6" s="92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93"/>
      <c r="CXR6" s="88"/>
      <c r="CXS6" s="92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93"/>
      <c r="CYH6" s="88"/>
      <c r="CYI6" s="92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93"/>
      <c r="CYX6" s="88"/>
      <c r="CYY6" s="92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93"/>
      <c r="CZN6" s="88"/>
      <c r="CZO6" s="92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93"/>
      <c r="DAD6" s="88"/>
      <c r="DAE6" s="92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93"/>
      <c r="DAT6" s="88"/>
      <c r="DAU6" s="92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93"/>
      <c r="DBJ6" s="88"/>
      <c r="DBK6" s="92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93"/>
      <c r="DBZ6" s="88"/>
      <c r="DCA6" s="92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93"/>
      <c r="DCP6" s="88"/>
      <c r="DCQ6" s="92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93"/>
      <c r="DDF6" s="88"/>
      <c r="DDG6" s="92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93"/>
      <c r="DDV6" s="88"/>
      <c r="DDW6" s="92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93"/>
      <c r="DEL6" s="88"/>
      <c r="DEM6" s="92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93"/>
      <c r="DFB6" s="88"/>
      <c r="DFC6" s="92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93"/>
      <c r="DFR6" s="88"/>
      <c r="DFS6" s="92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93"/>
      <c r="DGH6" s="88"/>
      <c r="DGI6" s="92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93"/>
      <c r="DGX6" s="88"/>
      <c r="DGY6" s="92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93"/>
      <c r="DHN6" s="88"/>
      <c r="DHO6" s="92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93"/>
      <c r="DID6" s="88"/>
      <c r="DIE6" s="92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93"/>
      <c r="DIT6" s="88"/>
      <c r="DIU6" s="92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93"/>
      <c r="DJJ6" s="88"/>
      <c r="DJK6" s="92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93"/>
      <c r="DJZ6" s="88"/>
      <c r="DKA6" s="92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93"/>
      <c r="DKP6" s="88"/>
      <c r="DKQ6" s="92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93"/>
      <c r="DLF6" s="88"/>
      <c r="DLG6" s="92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93"/>
      <c r="DLV6" s="88"/>
      <c r="DLW6" s="92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93"/>
      <c r="DML6" s="88"/>
      <c r="DMM6" s="92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93"/>
      <c r="DNB6" s="88"/>
      <c r="DNC6" s="92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93"/>
      <c r="DNR6" s="88"/>
      <c r="DNS6" s="92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93"/>
      <c r="DOH6" s="88"/>
      <c r="DOI6" s="92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93"/>
      <c r="DOX6" s="88"/>
      <c r="DOY6" s="92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93"/>
      <c r="DPN6" s="88"/>
      <c r="DPO6" s="92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93"/>
      <c r="DQD6" s="88"/>
      <c r="DQE6" s="92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93"/>
      <c r="DQT6" s="88"/>
      <c r="DQU6" s="92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93"/>
      <c r="DRJ6" s="88"/>
      <c r="DRK6" s="92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93"/>
      <c r="DRZ6" s="88"/>
      <c r="DSA6" s="92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93"/>
      <c r="DSP6" s="88"/>
      <c r="DSQ6" s="92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93"/>
      <c r="DTF6" s="88"/>
      <c r="DTG6" s="92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93"/>
      <c r="DTV6" s="88"/>
      <c r="DTW6" s="92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93"/>
      <c r="DUL6" s="88"/>
      <c r="DUM6" s="92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93"/>
      <c r="DVB6" s="88"/>
      <c r="DVC6" s="92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93"/>
      <c r="DVR6" s="88"/>
      <c r="DVS6" s="92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93"/>
      <c r="DWH6" s="88"/>
      <c r="DWI6" s="92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93"/>
      <c r="DWX6" s="88"/>
      <c r="DWY6" s="92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93"/>
      <c r="DXN6" s="88"/>
      <c r="DXO6" s="92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93"/>
      <c r="DYD6" s="88"/>
      <c r="DYE6" s="92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93"/>
      <c r="DYT6" s="88"/>
      <c r="DYU6" s="92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93"/>
      <c r="DZJ6" s="88"/>
      <c r="DZK6" s="92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93"/>
      <c r="DZZ6" s="88"/>
      <c r="EAA6" s="92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93"/>
      <c r="EAP6" s="88"/>
      <c r="EAQ6" s="92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93"/>
      <c r="EBF6" s="88"/>
      <c r="EBG6" s="92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93"/>
      <c r="EBV6" s="88"/>
      <c r="EBW6" s="92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93"/>
      <c r="ECL6" s="88"/>
      <c r="ECM6" s="92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93"/>
      <c r="EDB6" s="88"/>
      <c r="EDC6" s="92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93"/>
      <c r="EDR6" s="88"/>
      <c r="EDS6" s="92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93"/>
      <c r="EEH6" s="88"/>
      <c r="EEI6" s="92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93"/>
      <c r="EEX6" s="88"/>
      <c r="EEY6" s="92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93"/>
      <c r="EFN6" s="88"/>
      <c r="EFO6" s="92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93"/>
      <c r="EGD6" s="88"/>
      <c r="EGE6" s="92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93"/>
      <c r="EGT6" s="88"/>
      <c r="EGU6" s="92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93"/>
      <c r="EHJ6" s="88"/>
      <c r="EHK6" s="92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93"/>
      <c r="EHZ6" s="88"/>
      <c r="EIA6" s="92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93"/>
      <c r="EIP6" s="88"/>
      <c r="EIQ6" s="92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93"/>
      <c r="EJF6" s="88"/>
      <c r="EJG6" s="92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93"/>
      <c r="EJV6" s="88"/>
      <c r="EJW6" s="92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93"/>
      <c r="EKL6" s="88"/>
      <c r="EKM6" s="92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93"/>
      <c r="ELB6" s="88"/>
      <c r="ELC6" s="92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93"/>
      <c r="ELR6" s="88"/>
      <c r="ELS6" s="92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93"/>
      <c r="EMH6" s="88"/>
      <c r="EMI6" s="92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93"/>
      <c r="EMX6" s="88"/>
      <c r="EMY6" s="92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93"/>
      <c r="ENN6" s="88"/>
      <c r="ENO6" s="92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93"/>
      <c r="EOD6" s="88"/>
      <c r="EOE6" s="92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93"/>
      <c r="EOT6" s="88"/>
      <c r="EOU6" s="92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93"/>
      <c r="EPJ6" s="88"/>
      <c r="EPK6" s="92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93"/>
      <c r="EPZ6" s="88"/>
      <c r="EQA6" s="92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93"/>
      <c r="EQP6" s="88"/>
      <c r="EQQ6" s="92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93"/>
      <c r="ERF6" s="88"/>
      <c r="ERG6" s="92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93"/>
      <c r="ERV6" s="88"/>
      <c r="ERW6" s="92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93"/>
      <c r="ESL6" s="88"/>
      <c r="ESM6" s="92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93"/>
      <c r="ETB6" s="88"/>
      <c r="ETC6" s="92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93"/>
      <c r="ETR6" s="88"/>
      <c r="ETS6" s="92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93"/>
      <c r="EUH6" s="88"/>
      <c r="EUI6" s="92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93"/>
      <c r="EUX6" s="88"/>
      <c r="EUY6" s="92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93"/>
      <c r="EVN6" s="88"/>
      <c r="EVO6" s="92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93"/>
      <c r="EWD6" s="88"/>
      <c r="EWE6" s="92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93"/>
      <c r="EWT6" s="88"/>
      <c r="EWU6" s="92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93"/>
      <c r="EXJ6" s="88"/>
      <c r="EXK6" s="92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93"/>
      <c r="EXZ6" s="88"/>
      <c r="EYA6" s="92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93"/>
      <c r="EYP6" s="88"/>
      <c r="EYQ6" s="92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93"/>
      <c r="EZF6" s="88"/>
      <c r="EZG6" s="92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93"/>
      <c r="EZV6" s="88"/>
      <c r="EZW6" s="92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93"/>
      <c r="FAL6" s="88"/>
      <c r="FAM6" s="92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93"/>
      <c r="FBB6" s="88"/>
      <c r="FBC6" s="92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93"/>
      <c r="FBR6" s="88"/>
      <c r="FBS6" s="92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93"/>
      <c r="FCH6" s="88"/>
      <c r="FCI6" s="92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93"/>
      <c r="FCX6" s="88"/>
      <c r="FCY6" s="92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93"/>
      <c r="FDN6" s="88"/>
      <c r="FDO6" s="92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93"/>
      <c r="FED6" s="88"/>
      <c r="FEE6" s="92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93"/>
      <c r="FET6" s="88"/>
      <c r="FEU6" s="92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93"/>
      <c r="FFJ6" s="88"/>
      <c r="FFK6" s="92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93"/>
      <c r="FFZ6" s="88"/>
      <c r="FGA6" s="92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93"/>
      <c r="FGP6" s="88"/>
      <c r="FGQ6" s="92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93"/>
      <c r="FHF6" s="88"/>
      <c r="FHG6" s="92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93"/>
      <c r="FHV6" s="88"/>
      <c r="FHW6" s="92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93"/>
      <c r="FIL6" s="88"/>
      <c r="FIM6" s="92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93"/>
      <c r="FJB6" s="88"/>
      <c r="FJC6" s="92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93"/>
      <c r="FJR6" s="88"/>
      <c r="FJS6" s="92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93"/>
      <c r="FKH6" s="88"/>
      <c r="FKI6" s="92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93"/>
      <c r="FKX6" s="88"/>
      <c r="FKY6" s="92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93"/>
      <c r="FLN6" s="88"/>
      <c r="FLO6" s="92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93"/>
      <c r="FMD6" s="88"/>
      <c r="FME6" s="92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93"/>
      <c r="FMT6" s="88"/>
      <c r="FMU6" s="92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93"/>
      <c r="FNJ6" s="88"/>
      <c r="FNK6" s="92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93"/>
      <c r="FNZ6" s="88"/>
      <c r="FOA6" s="92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93"/>
      <c r="FOP6" s="88"/>
      <c r="FOQ6" s="92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93"/>
      <c r="FPF6" s="88"/>
      <c r="FPG6" s="92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93"/>
      <c r="FPV6" s="88"/>
      <c r="FPW6" s="92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93"/>
      <c r="FQL6" s="88"/>
      <c r="FQM6" s="92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93"/>
      <c r="FRB6" s="88"/>
      <c r="FRC6" s="92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93"/>
      <c r="FRR6" s="88"/>
      <c r="FRS6" s="92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93"/>
      <c r="FSH6" s="88"/>
      <c r="FSI6" s="92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93"/>
      <c r="FSX6" s="88"/>
      <c r="FSY6" s="92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93"/>
      <c r="FTN6" s="88"/>
      <c r="FTO6" s="92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93"/>
      <c r="FUD6" s="88"/>
      <c r="FUE6" s="92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93"/>
      <c r="FUT6" s="88"/>
      <c r="FUU6" s="92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93"/>
      <c r="FVJ6" s="88"/>
      <c r="FVK6" s="92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93"/>
      <c r="FVZ6" s="88"/>
      <c r="FWA6" s="92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93"/>
      <c r="FWP6" s="88"/>
      <c r="FWQ6" s="92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93"/>
      <c r="FXF6" s="88"/>
      <c r="FXG6" s="92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93"/>
      <c r="FXV6" s="88"/>
      <c r="FXW6" s="92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93"/>
      <c r="FYL6" s="88"/>
      <c r="FYM6" s="92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93"/>
      <c r="FZB6" s="88"/>
      <c r="FZC6" s="92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93"/>
      <c r="FZR6" s="88"/>
      <c r="FZS6" s="92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93"/>
      <c r="GAH6" s="88"/>
      <c r="GAI6" s="92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93"/>
      <c r="GAX6" s="88"/>
      <c r="GAY6" s="92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93"/>
      <c r="GBN6" s="88"/>
      <c r="GBO6" s="92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93"/>
      <c r="GCD6" s="88"/>
      <c r="GCE6" s="92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93"/>
      <c r="GCT6" s="88"/>
      <c r="GCU6" s="92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93"/>
      <c r="GDJ6" s="88"/>
      <c r="GDK6" s="92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93"/>
      <c r="GDZ6" s="88"/>
      <c r="GEA6" s="92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93"/>
      <c r="GEP6" s="88"/>
      <c r="GEQ6" s="92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93"/>
      <c r="GFF6" s="88"/>
      <c r="GFG6" s="92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93"/>
      <c r="GFV6" s="88"/>
      <c r="GFW6" s="92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93"/>
      <c r="GGL6" s="88"/>
      <c r="GGM6" s="92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93"/>
      <c r="GHB6" s="88"/>
      <c r="GHC6" s="92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93"/>
      <c r="GHR6" s="88"/>
      <c r="GHS6" s="92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93"/>
      <c r="GIH6" s="88"/>
      <c r="GII6" s="92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93"/>
      <c r="GIX6" s="88"/>
      <c r="GIY6" s="92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93"/>
      <c r="GJN6" s="88"/>
      <c r="GJO6" s="92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93"/>
      <c r="GKD6" s="88"/>
      <c r="GKE6" s="92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93"/>
      <c r="GKT6" s="88"/>
      <c r="GKU6" s="92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93"/>
      <c r="GLJ6" s="88"/>
      <c r="GLK6" s="92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93"/>
      <c r="GLZ6" s="88"/>
      <c r="GMA6" s="92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93"/>
      <c r="GMP6" s="88"/>
      <c r="GMQ6" s="92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93"/>
      <c r="GNF6" s="88"/>
      <c r="GNG6" s="92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93"/>
      <c r="GNV6" s="88"/>
      <c r="GNW6" s="92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93"/>
      <c r="GOL6" s="88"/>
      <c r="GOM6" s="92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93"/>
      <c r="GPB6" s="88"/>
      <c r="GPC6" s="92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93"/>
      <c r="GPR6" s="88"/>
      <c r="GPS6" s="92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93"/>
      <c r="GQH6" s="88"/>
      <c r="GQI6" s="92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93"/>
      <c r="GQX6" s="88"/>
      <c r="GQY6" s="92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93"/>
      <c r="GRN6" s="88"/>
      <c r="GRO6" s="92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93"/>
      <c r="GSD6" s="88"/>
      <c r="GSE6" s="92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93"/>
      <c r="GST6" s="88"/>
      <c r="GSU6" s="92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93"/>
      <c r="GTJ6" s="88"/>
      <c r="GTK6" s="92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93"/>
      <c r="GTZ6" s="88"/>
      <c r="GUA6" s="92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93"/>
      <c r="GUP6" s="88"/>
      <c r="GUQ6" s="92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93"/>
      <c r="GVF6" s="88"/>
      <c r="GVG6" s="92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93"/>
      <c r="GVV6" s="88"/>
      <c r="GVW6" s="92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93"/>
      <c r="GWL6" s="88"/>
      <c r="GWM6" s="92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93"/>
      <c r="GXB6" s="88"/>
      <c r="GXC6" s="92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93"/>
      <c r="GXR6" s="88"/>
      <c r="GXS6" s="92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93"/>
      <c r="GYH6" s="88"/>
      <c r="GYI6" s="92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93"/>
      <c r="GYX6" s="88"/>
      <c r="GYY6" s="92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93"/>
      <c r="GZN6" s="88"/>
      <c r="GZO6" s="92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93"/>
      <c r="HAD6" s="88"/>
      <c r="HAE6" s="92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93"/>
      <c r="HAT6" s="88"/>
      <c r="HAU6" s="92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93"/>
      <c r="HBJ6" s="88"/>
      <c r="HBK6" s="92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93"/>
      <c r="HBZ6" s="88"/>
      <c r="HCA6" s="92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93"/>
      <c r="HCP6" s="88"/>
      <c r="HCQ6" s="92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93"/>
      <c r="HDF6" s="88"/>
      <c r="HDG6" s="92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93"/>
      <c r="HDV6" s="88"/>
      <c r="HDW6" s="92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93"/>
      <c r="HEL6" s="88"/>
      <c r="HEM6" s="92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93"/>
      <c r="HFB6" s="88"/>
      <c r="HFC6" s="92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93"/>
      <c r="HFR6" s="88"/>
      <c r="HFS6" s="92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93"/>
      <c r="HGH6" s="88"/>
      <c r="HGI6" s="92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93"/>
      <c r="HGX6" s="88"/>
      <c r="HGY6" s="92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93"/>
      <c r="HHN6" s="88"/>
      <c r="HHO6" s="92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93"/>
      <c r="HID6" s="88"/>
      <c r="HIE6" s="92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93"/>
      <c r="HIT6" s="88"/>
      <c r="HIU6" s="92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93"/>
      <c r="HJJ6" s="88"/>
      <c r="HJK6" s="92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93"/>
      <c r="HJZ6" s="88"/>
      <c r="HKA6" s="92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93"/>
      <c r="HKP6" s="88"/>
      <c r="HKQ6" s="92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93"/>
      <c r="HLF6" s="88"/>
      <c r="HLG6" s="92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93"/>
      <c r="HLV6" s="88"/>
      <c r="HLW6" s="92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93"/>
      <c r="HML6" s="88"/>
      <c r="HMM6" s="92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93"/>
      <c r="HNB6" s="88"/>
      <c r="HNC6" s="92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93"/>
      <c r="HNR6" s="88"/>
      <c r="HNS6" s="92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93"/>
      <c r="HOH6" s="88"/>
      <c r="HOI6" s="92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93"/>
      <c r="HOX6" s="88"/>
      <c r="HOY6" s="92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93"/>
      <c r="HPN6" s="88"/>
      <c r="HPO6" s="92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93"/>
      <c r="HQD6" s="88"/>
      <c r="HQE6" s="92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93"/>
      <c r="HQT6" s="88"/>
      <c r="HQU6" s="92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93"/>
      <c r="HRJ6" s="88"/>
      <c r="HRK6" s="92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93"/>
      <c r="HRZ6" s="88"/>
      <c r="HSA6" s="92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93"/>
      <c r="HSP6" s="88"/>
      <c r="HSQ6" s="92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93"/>
      <c r="HTF6" s="88"/>
      <c r="HTG6" s="92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93"/>
      <c r="HTV6" s="88"/>
      <c r="HTW6" s="92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93"/>
      <c r="HUL6" s="88"/>
      <c r="HUM6" s="92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93"/>
      <c r="HVB6" s="88"/>
      <c r="HVC6" s="92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93"/>
      <c r="HVR6" s="88"/>
      <c r="HVS6" s="92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93"/>
      <c r="HWH6" s="88"/>
      <c r="HWI6" s="92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93"/>
      <c r="HWX6" s="88"/>
      <c r="HWY6" s="92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93"/>
      <c r="HXN6" s="88"/>
      <c r="HXO6" s="92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93"/>
      <c r="HYD6" s="88"/>
      <c r="HYE6" s="92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93"/>
      <c r="HYT6" s="88"/>
      <c r="HYU6" s="92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93"/>
      <c r="HZJ6" s="88"/>
      <c r="HZK6" s="92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93"/>
      <c r="HZZ6" s="88"/>
      <c r="IAA6" s="92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93"/>
      <c r="IAP6" s="88"/>
      <c r="IAQ6" s="92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93"/>
      <c r="IBF6" s="88"/>
      <c r="IBG6" s="92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93"/>
      <c r="IBV6" s="88"/>
      <c r="IBW6" s="92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93"/>
      <c r="ICL6" s="88"/>
      <c r="ICM6" s="92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93"/>
      <c r="IDB6" s="88"/>
      <c r="IDC6" s="92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93"/>
      <c r="IDR6" s="88"/>
      <c r="IDS6" s="92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93"/>
      <c r="IEH6" s="88"/>
      <c r="IEI6" s="92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93"/>
      <c r="IEX6" s="88"/>
      <c r="IEY6" s="92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93"/>
      <c r="IFN6" s="88"/>
      <c r="IFO6" s="92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93"/>
      <c r="IGD6" s="88"/>
      <c r="IGE6" s="92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93"/>
      <c r="IGT6" s="88"/>
      <c r="IGU6" s="92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93"/>
      <c r="IHJ6" s="88"/>
      <c r="IHK6" s="92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93"/>
      <c r="IHZ6" s="88"/>
      <c r="IIA6" s="92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93"/>
      <c r="IIP6" s="88"/>
      <c r="IIQ6" s="92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93"/>
      <c r="IJF6" s="88"/>
      <c r="IJG6" s="92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93"/>
      <c r="IJV6" s="88"/>
      <c r="IJW6" s="92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93"/>
      <c r="IKL6" s="88"/>
      <c r="IKM6" s="92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93"/>
      <c r="ILB6" s="88"/>
      <c r="ILC6" s="92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93"/>
      <c r="ILR6" s="88"/>
      <c r="ILS6" s="92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93"/>
      <c r="IMH6" s="88"/>
      <c r="IMI6" s="92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93"/>
      <c r="IMX6" s="88"/>
      <c r="IMY6" s="92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93"/>
      <c r="INN6" s="88"/>
      <c r="INO6" s="92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93"/>
      <c r="IOD6" s="88"/>
      <c r="IOE6" s="92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93"/>
      <c r="IOT6" s="88"/>
      <c r="IOU6" s="92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93"/>
      <c r="IPJ6" s="88"/>
      <c r="IPK6" s="92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93"/>
      <c r="IPZ6" s="88"/>
      <c r="IQA6" s="92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93"/>
      <c r="IQP6" s="88"/>
      <c r="IQQ6" s="92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93"/>
      <c r="IRF6" s="88"/>
      <c r="IRG6" s="92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93"/>
      <c r="IRV6" s="88"/>
      <c r="IRW6" s="92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93"/>
      <c r="ISL6" s="88"/>
      <c r="ISM6" s="92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93"/>
      <c r="ITB6" s="88"/>
      <c r="ITC6" s="92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93"/>
      <c r="ITR6" s="88"/>
      <c r="ITS6" s="92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93"/>
      <c r="IUH6" s="88"/>
      <c r="IUI6" s="92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93"/>
      <c r="IUX6" s="88"/>
      <c r="IUY6" s="92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93"/>
      <c r="IVN6" s="88"/>
      <c r="IVO6" s="92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93"/>
      <c r="IWD6" s="88"/>
      <c r="IWE6" s="92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93"/>
      <c r="IWT6" s="88"/>
      <c r="IWU6" s="92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93"/>
      <c r="IXJ6" s="88"/>
      <c r="IXK6" s="92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93"/>
      <c r="IXZ6" s="88"/>
      <c r="IYA6" s="92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93"/>
      <c r="IYP6" s="88"/>
      <c r="IYQ6" s="92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93"/>
      <c r="IZF6" s="88"/>
      <c r="IZG6" s="92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93"/>
      <c r="IZV6" s="88"/>
      <c r="IZW6" s="92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93"/>
      <c r="JAL6" s="88"/>
      <c r="JAM6" s="92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93"/>
      <c r="JBB6" s="88"/>
      <c r="JBC6" s="92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93"/>
      <c r="JBR6" s="88"/>
      <c r="JBS6" s="92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93"/>
      <c r="JCH6" s="88"/>
      <c r="JCI6" s="92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93"/>
      <c r="JCX6" s="88"/>
      <c r="JCY6" s="92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93"/>
      <c r="JDN6" s="88"/>
      <c r="JDO6" s="92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93"/>
      <c r="JED6" s="88"/>
      <c r="JEE6" s="92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93"/>
      <c r="JET6" s="88"/>
      <c r="JEU6" s="92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93"/>
      <c r="JFJ6" s="88"/>
      <c r="JFK6" s="92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93"/>
      <c r="JFZ6" s="88"/>
      <c r="JGA6" s="92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93"/>
      <c r="JGP6" s="88"/>
      <c r="JGQ6" s="92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93"/>
      <c r="JHF6" s="88"/>
      <c r="JHG6" s="92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93"/>
      <c r="JHV6" s="88"/>
      <c r="JHW6" s="92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93"/>
      <c r="JIL6" s="88"/>
      <c r="JIM6" s="92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93"/>
      <c r="JJB6" s="88"/>
      <c r="JJC6" s="92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93"/>
      <c r="JJR6" s="88"/>
      <c r="JJS6" s="92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93"/>
      <c r="JKH6" s="88"/>
      <c r="JKI6" s="92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93"/>
      <c r="JKX6" s="88"/>
      <c r="JKY6" s="92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93"/>
      <c r="JLN6" s="88"/>
      <c r="JLO6" s="92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93"/>
      <c r="JMD6" s="88"/>
      <c r="JME6" s="92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93"/>
      <c r="JMT6" s="88"/>
      <c r="JMU6" s="92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93"/>
      <c r="JNJ6" s="88"/>
      <c r="JNK6" s="92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93"/>
      <c r="JNZ6" s="88"/>
      <c r="JOA6" s="92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93"/>
      <c r="JOP6" s="88"/>
      <c r="JOQ6" s="92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93"/>
      <c r="JPF6" s="88"/>
      <c r="JPG6" s="92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93"/>
      <c r="JPV6" s="88"/>
      <c r="JPW6" s="92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93"/>
      <c r="JQL6" s="88"/>
      <c r="JQM6" s="92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93"/>
      <c r="JRB6" s="88"/>
      <c r="JRC6" s="92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93"/>
      <c r="JRR6" s="88"/>
      <c r="JRS6" s="92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93"/>
      <c r="JSH6" s="88"/>
      <c r="JSI6" s="92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93"/>
      <c r="JSX6" s="88"/>
      <c r="JSY6" s="92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93"/>
      <c r="JTN6" s="88"/>
      <c r="JTO6" s="92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93"/>
      <c r="JUD6" s="88"/>
      <c r="JUE6" s="92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93"/>
      <c r="JUT6" s="88"/>
      <c r="JUU6" s="92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93"/>
      <c r="JVJ6" s="88"/>
      <c r="JVK6" s="92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93"/>
      <c r="JVZ6" s="88"/>
      <c r="JWA6" s="92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93"/>
      <c r="JWP6" s="88"/>
      <c r="JWQ6" s="92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93"/>
      <c r="JXF6" s="88"/>
      <c r="JXG6" s="92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93"/>
      <c r="JXV6" s="88"/>
      <c r="JXW6" s="92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93"/>
      <c r="JYL6" s="88"/>
      <c r="JYM6" s="92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93"/>
      <c r="JZB6" s="88"/>
      <c r="JZC6" s="92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93"/>
      <c r="JZR6" s="88"/>
      <c r="JZS6" s="92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93"/>
      <c r="KAH6" s="88"/>
      <c r="KAI6" s="92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93"/>
      <c r="KAX6" s="88"/>
      <c r="KAY6" s="92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93"/>
      <c r="KBN6" s="88"/>
      <c r="KBO6" s="92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93"/>
      <c r="KCD6" s="88"/>
      <c r="KCE6" s="92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93"/>
      <c r="KCT6" s="88"/>
      <c r="KCU6" s="92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93"/>
      <c r="KDJ6" s="88"/>
      <c r="KDK6" s="92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93"/>
      <c r="KDZ6" s="88"/>
      <c r="KEA6" s="92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93"/>
      <c r="KEP6" s="88"/>
      <c r="KEQ6" s="92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93"/>
      <c r="KFF6" s="88"/>
      <c r="KFG6" s="92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93"/>
      <c r="KFV6" s="88"/>
      <c r="KFW6" s="92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93"/>
      <c r="KGL6" s="88"/>
      <c r="KGM6" s="92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93"/>
      <c r="KHB6" s="88"/>
      <c r="KHC6" s="92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93"/>
      <c r="KHR6" s="88"/>
      <c r="KHS6" s="92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93"/>
      <c r="KIH6" s="88"/>
      <c r="KII6" s="92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93"/>
      <c r="KIX6" s="88"/>
      <c r="KIY6" s="92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93"/>
      <c r="KJN6" s="88"/>
      <c r="KJO6" s="92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93"/>
      <c r="KKD6" s="88"/>
      <c r="KKE6" s="92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93"/>
      <c r="KKT6" s="88"/>
      <c r="KKU6" s="92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93"/>
      <c r="KLJ6" s="88"/>
      <c r="KLK6" s="92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93"/>
      <c r="KLZ6" s="88"/>
      <c r="KMA6" s="92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93"/>
      <c r="KMP6" s="88"/>
      <c r="KMQ6" s="92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93"/>
      <c r="KNF6" s="88"/>
      <c r="KNG6" s="92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93"/>
      <c r="KNV6" s="88"/>
      <c r="KNW6" s="92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93"/>
      <c r="KOL6" s="88"/>
      <c r="KOM6" s="92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93"/>
      <c r="KPB6" s="88"/>
      <c r="KPC6" s="92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93"/>
      <c r="KPR6" s="88"/>
      <c r="KPS6" s="92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93"/>
      <c r="KQH6" s="88"/>
      <c r="KQI6" s="92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93"/>
      <c r="KQX6" s="88"/>
      <c r="KQY6" s="92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93"/>
      <c r="KRN6" s="88"/>
      <c r="KRO6" s="92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93"/>
      <c r="KSD6" s="88"/>
      <c r="KSE6" s="92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93"/>
      <c r="KST6" s="88"/>
      <c r="KSU6" s="92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93"/>
      <c r="KTJ6" s="88"/>
      <c r="KTK6" s="92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93"/>
      <c r="KTZ6" s="88"/>
      <c r="KUA6" s="92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93"/>
      <c r="KUP6" s="88"/>
      <c r="KUQ6" s="92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93"/>
      <c r="KVF6" s="88"/>
      <c r="KVG6" s="92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93"/>
      <c r="KVV6" s="88"/>
      <c r="KVW6" s="92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93"/>
      <c r="KWL6" s="88"/>
      <c r="KWM6" s="92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93"/>
      <c r="KXB6" s="88"/>
      <c r="KXC6" s="92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93"/>
      <c r="KYH6" s="88"/>
      <c r="KYI6" s="92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93"/>
      <c r="KYX6" s="88"/>
      <c r="KYY6" s="92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93"/>
      <c r="KZN6" s="88"/>
      <c r="KZO6" s="92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93"/>
      <c r="LAD6" s="88"/>
      <c r="LAE6" s="92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93"/>
      <c r="LAT6" s="88"/>
      <c r="LAU6" s="92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93"/>
      <c r="LBJ6" s="88"/>
      <c r="LBK6" s="92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93"/>
      <c r="LBZ6" s="88"/>
      <c r="LCA6" s="92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93"/>
      <c r="LCP6" s="88"/>
      <c r="LCQ6" s="92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93"/>
      <c r="LDF6" s="88"/>
      <c r="LDG6" s="92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93"/>
      <c r="LDV6" s="88"/>
      <c r="LDW6" s="92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93"/>
      <c r="LEL6" s="88"/>
      <c r="LEM6" s="92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93"/>
      <c r="LFB6" s="88"/>
      <c r="LFC6" s="92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93"/>
      <c r="LFR6" s="88"/>
      <c r="LFS6" s="92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93"/>
      <c r="LGH6" s="88"/>
      <c r="LGI6" s="92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93"/>
      <c r="LGX6" s="88"/>
      <c r="LGY6" s="92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93"/>
      <c r="LHN6" s="88"/>
      <c r="LHO6" s="92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93"/>
      <c r="LID6" s="88"/>
      <c r="LIE6" s="92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93"/>
      <c r="LIT6" s="88"/>
      <c r="LIU6" s="92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93"/>
      <c r="LJJ6" s="88"/>
      <c r="LJK6" s="92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93"/>
      <c r="LJZ6" s="88"/>
      <c r="LKA6" s="92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93"/>
      <c r="LKP6" s="88"/>
      <c r="LKQ6" s="92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93"/>
      <c r="LLF6" s="88"/>
      <c r="LLG6" s="92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93"/>
      <c r="LLV6" s="88"/>
      <c r="LLW6" s="92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93"/>
      <c r="LML6" s="88"/>
      <c r="LMM6" s="92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93"/>
      <c r="LNB6" s="88"/>
      <c r="LNC6" s="92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93"/>
      <c r="LNR6" s="88"/>
      <c r="LNS6" s="92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93"/>
      <c r="LOH6" s="88"/>
      <c r="LOI6" s="92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93"/>
      <c r="LOX6" s="88"/>
      <c r="LOY6" s="92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93"/>
      <c r="LPN6" s="88"/>
      <c r="LPO6" s="92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93"/>
      <c r="LQD6" s="88"/>
      <c r="LQE6" s="92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93"/>
      <c r="LQT6" s="88"/>
      <c r="LQU6" s="92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93"/>
      <c r="LRJ6" s="88"/>
      <c r="LRK6" s="92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93"/>
      <c r="LRZ6" s="88"/>
      <c r="LSA6" s="92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93"/>
      <c r="LSP6" s="88"/>
      <c r="LSQ6" s="92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93"/>
      <c r="LTF6" s="88"/>
      <c r="LTG6" s="92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93"/>
      <c r="LTV6" s="88"/>
      <c r="LTW6" s="92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93"/>
      <c r="LUL6" s="88"/>
      <c r="LUM6" s="92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93"/>
      <c r="LVB6" s="88"/>
      <c r="LVC6" s="92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93"/>
      <c r="LVR6" s="88"/>
      <c r="LVS6" s="92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93"/>
      <c r="LWH6" s="88"/>
      <c r="LWI6" s="92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93"/>
      <c r="LWX6" s="88"/>
      <c r="LWY6" s="92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93"/>
      <c r="LXN6" s="88"/>
      <c r="LXO6" s="92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93"/>
      <c r="LYD6" s="88"/>
      <c r="LYE6" s="92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93"/>
      <c r="LYT6" s="88"/>
      <c r="LYU6" s="92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93"/>
      <c r="LZJ6" s="88"/>
      <c r="LZK6" s="92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93"/>
      <c r="LZZ6" s="88"/>
      <c r="MAA6" s="92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93"/>
      <c r="MAP6" s="88"/>
      <c r="MAQ6" s="92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93"/>
      <c r="MBF6" s="88"/>
      <c r="MBG6" s="92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93"/>
      <c r="MBV6" s="88"/>
      <c r="MBW6" s="92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93"/>
      <c r="MCL6" s="88"/>
      <c r="MCM6" s="92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93"/>
      <c r="MDB6" s="88"/>
      <c r="MDC6" s="92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93"/>
      <c r="MDR6" s="88"/>
      <c r="MDS6" s="92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93"/>
      <c r="MEH6" s="88"/>
      <c r="MEI6" s="92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93"/>
      <c r="MEX6" s="88"/>
      <c r="MEY6" s="92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93"/>
      <c r="MFN6" s="88"/>
      <c r="MFO6" s="92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93"/>
      <c r="MGD6" s="88"/>
      <c r="MGE6" s="92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93"/>
      <c r="MGT6" s="88"/>
      <c r="MGU6" s="92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93"/>
      <c r="MHJ6" s="88"/>
      <c r="MHK6" s="92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93"/>
      <c r="MHZ6" s="88"/>
      <c r="MIA6" s="92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93"/>
      <c r="MIP6" s="88"/>
      <c r="MIQ6" s="92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93"/>
      <c r="MJF6" s="88"/>
      <c r="MJG6" s="92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93"/>
      <c r="MJV6" s="88"/>
      <c r="MJW6" s="92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93"/>
      <c r="MKL6" s="88"/>
      <c r="MKM6" s="92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93"/>
      <c r="MLB6" s="88"/>
      <c r="MLC6" s="92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93"/>
      <c r="MLR6" s="88"/>
      <c r="MLS6" s="92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93"/>
      <c r="MMH6" s="88"/>
      <c r="MMI6" s="92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93"/>
      <c r="MMX6" s="88"/>
      <c r="MMY6" s="92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93"/>
      <c r="MNN6" s="88"/>
      <c r="MNO6" s="92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93"/>
      <c r="MOD6" s="88"/>
      <c r="MOE6" s="92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93"/>
      <c r="MOT6" s="88"/>
      <c r="MOU6" s="92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93"/>
      <c r="MPJ6" s="88"/>
      <c r="MPK6" s="92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93"/>
      <c r="MPZ6" s="88"/>
      <c r="MQA6" s="92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93"/>
      <c r="MQP6" s="88"/>
      <c r="MQQ6" s="92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93"/>
      <c r="MRF6" s="88"/>
      <c r="MRG6" s="92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93"/>
      <c r="MRV6" s="88"/>
      <c r="MRW6" s="92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93"/>
      <c r="MSL6" s="88"/>
      <c r="MSM6" s="92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93"/>
      <c r="MTB6" s="88"/>
      <c r="MTC6" s="92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93"/>
      <c r="MTR6" s="88"/>
      <c r="MTS6" s="92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93"/>
      <c r="MUH6" s="88"/>
      <c r="MUI6" s="92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93"/>
      <c r="MUX6" s="88"/>
      <c r="MUY6" s="92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93"/>
      <c r="MVN6" s="88"/>
      <c r="MVO6" s="92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93"/>
      <c r="MWD6" s="88"/>
      <c r="MWE6" s="92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93"/>
      <c r="MWT6" s="88"/>
      <c r="MWU6" s="92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93"/>
      <c r="MXJ6" s="88"/>
      <c r="MXK6" s="92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93"/>
      <c r="MXZ6" s="88"/>
      <c r="MYA6" s="92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93"/>
      <c r="MYP6" s="88"/>
      <c r="MYQ6" s="92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93"/>
      <c r="MZF6" s="88"/>
      <c r="MZG6" s="92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93"/>
      <c r="MZV6" s="88"/>
      <c r="MZW6" s="92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93"/>
      <c r="NAL6" s="88"/>
      <c r="NAM6" s="92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93"/>
      <c r="NBB6" s="88"/>
      <c r="NBC6" s="92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93"/>
      <c r="NBR6" s="88"/>
      <c r="NBS6" s="92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93"/>
      <c r="NCH6" s="88"/>
      <c r="NCI6" s="92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93"/>
      <c r="NCX6" s="88"/>
      <c r="NCY6" s="92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93"/>
      <c r="NDN6" s="88"/>
      <c r="NDO6" s="92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93"/>
      <c r="NED6" s="88"/>
      <c r="NEE6" s="92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93"/>
      <c r="NET6" s="88"/>
      <c r="NEU6" s="92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93"/>
      <c r="NFJ6" s="88"/>
      <c r="NFK6" s="92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93"/>
      <c r="NFZ6" s="88"/>
      <c r="NGA6" s="92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93"/>
      <c r="NGP6" s="88"/>
      <c r="NGQ6" s="92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93"/>
      <c r="NHF6" s="88"/>
      <c r="NHG6" s="92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93"/>
      <c r="NHV6" s="88"/>
      <c r="NHW6" s="92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93"/>
      <c r="NIL6" s="88"/>
      <c r="NIM6" s="92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93"/>
      <c r="NJB6" s="88"/>
      <c r="NJC6" s="92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93"/>
      <c r="NJR6" s="88"/>
      <c r="NJS6" s="92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93"/>
      <c r="NKH6" s="88"/>
      <c r="NKI6" s="92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93"/>
      <c r="NKX6" s="88"/>
      <c r="NKY6" s="92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93"/>
      <c r="NLN6" s="88"/>
      <c r="NLO6" s="92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93"/>
      <c r="NMD6" s="88"/>
      <c r="NME6" s="92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93"/>
      <c r="NMT6" s="88"/>
      <c r="NMU6" s="92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93"/>
      <c r="NNJ6" s="88"/>
      <c r="NNK6" s="92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93"/>
      <c r="NNZ6" s="88"/>
      <c r="NOA6" s="92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93"/>
      <c r="NOP6" s="88"/>
      <c r="NOQ6" s="92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93"/>
      <c r="NPF6" s="88"/>
      <c r="NPG6" s="92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93"/>
      <c r="NPV6" s="88"/>
      <c r="NPW6" s="92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93"/>
      <c r="NQL6" s="88"/>
      <c r="NQM6" s="92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93"/>
      <c r="NRB6" s="88"/>
      <c r="NRC6" s="92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93"/>
      <c r="NRR6" s="88"/>
      <c r="NRS6" s="92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93"/>
      <c r="NSH6" s="88"/>
      <c r="NSI6" s="92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93"/>
      <c r="NSX6" s="88"/>
      <c r="NSY6" s="92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93"/>
      <c r="NTN6" s="88"/>
      <c r="NTO6" s="92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93"/>
      <c r="NUD6" s="88"/>
      <c r="NUE6" s="92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93"/>
      <c r="NUT6" s="88"/>
      <c r="NUU6" s="92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93"/>
      <c r="NVJ6" s="88"/>
      <c r="NVK6" s="92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93"/>
      <c r="NVZ6" s="88"/>
      <c r="NWA6" s="92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93"/>
      <c r="NWP6" s="88"/>
      <c r="NWQ6" s="92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93"/>
      <c r="NXF6" s="88"/>
      <c r="NXG6" s="92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93"/>
      <c r="NXV6" s="88"/>
      <c r="NXW6" s="92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93"/>
      <c r="NYL6" s="88"/>
      <c r="NYM6" s="92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93"/>
      <c r="NZB6" s="88"/>
      <c r="NZC6" s="92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93"/>
      <c r="NZR6" s="88"/>
      <c r="NZS6" s="92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93"/>
      <c r="OAH6" s="88"/>
      <c r="OAI6" s="92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93"/>
      <c r="OAX6" s="88"/>
      <c r="OAY6" s="92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93"/>
      <c r="OBN6" s="88"/>
      <c r="OBO6" s="92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93"/>
      <c r="OCD6" s="88"/>
      <c r="OCE6" s="92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93"/>
      <c r="OCT6" s="88"/>
      <c r="OCU6" s="92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93"/>
      <c r="ODJ6" s="88"/>
      <c r="ODK6" s="92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93"/>
      <c r="ODZ6" s="88"/>
      <c r="OEA6" s="92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93"/>
      <c r="OEP6" s="88"/>
      <c r="OEQ6" s="92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93"/>
      <c r="OFF6" s="88"/>
      <c r="OFG6" s="92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93"/>
      <c r="OFV6" s="88"/>
      <c r="OFW6" s="92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93"/>
      <c r="OGL6" s="88"/>
      <c r="OGM6" s="92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93"/>
      <c r="OHB6" s="88"/>
      <c r="OHC6" s="92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93"/>
      <c r="OHR6" s="88"/>
      <c r="OHS6" s="92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93"/>
      <c r="OIH6" s="88"/>
      <c r="OII6" s="92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93"/>
      <c r="OIX6" s="88"/>
      <c r="OIY6" s="92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93"/>
      <c r="OJN6" s="88"/>
      <c r="OJO6" s="92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93"/>
      <c r="OKD6" s="88"/>
      <c r="OKE6" s="92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93"/>
      <c r="OKT6" s="88"/>
      <c r="OKU6" s="92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93"/>
      <c r="OLJ6" s="88"/>
      <c r="OLK6" s="92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93"/>
      <c r="OLZ6" s="88"/>
      <c r="OMA6" s="92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93"/>
      <c r="OMP6" s="88"/>
      <c r="OMQ6" s="92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93"/>
      <c r="ONF6" s="88"/>
      <c r="ONG6" s="92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93"/>
      <c r="ONV6" s="88"/>
      <c r="ONW6" s="92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93"/>
      <c r="OOL6" s="88"/>
      <c r="OOM6" s="92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93"/>
      <c r="OPB6" s="88"/>
      <c r="OPC6" s="92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93"/>
      <c r="OPR6" s="88"/>
      <c r="OPS6" s="92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93"/>
      <c r="OQH6" s="88"/>
      <c r="OQI6" s="92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93"/>
      <c r="OQX6" s="88"/>
      <c r="OQY6" s="92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93"/>
      <c r="ORN6" s="88"/>
      <c r="ORO6" s="92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93"/>
      <c r="OSD6" s="88"/>
      <c r="OSE6" s="92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93"/>
      <c r="OST6" s="88"/>
      <c r="OSU6" s="92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93"/>
      <c r="OTJ6" s="88"/>
      <c r="OTK6" s="92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93"/>
      <c r="OTZ6" s="88"/>
      <c r="OUA6" s="92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93"/>
      <c r="OUP6" s="88"/>
      <c r="OUQ6" s="92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93"/>
      <c r="OVF6" s="88"/>
      <c r="OVG6" s="92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93"/>
      <c r="OVV6" s="88"/>
      <c r="OVW6" s="92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93"/>
      <c r="OWL6" s="88"/>
      <c r="OWM6" s="92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93"/>
      <c r="OXB6" s="88"/>
      <c r="OXC6" s="92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93"/>
      <c r="OXR6" s="88"/>
      <c r="OXS6" s="92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93"/>
      <c r="OYH6" s="88"/>
      <c r="OYI6" s="92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93"/>
      <c r="OYX6" s="88"/>
      <c r="OYY6" s="92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93"/>
      <c r="OZN6" s="88"/>
      <c r="OZO6" s="92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93"/>
      <c r="PAD6" s="88"/>
      <c r="PAE6" s="92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93"/>
      <c r="PAT6" s="88"/>
      <c r="PAU6" s="92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93"/>
      <c r="PBJ6" s="88"/>
      <c r="PBK6" s="92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93"/>
      <c r="PBZ6" s="88"/>
      <c r="PCA6" s="92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93"/>
      <c r="PCP6" s="88"/>
      <c r="PCQ6" s="92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93"/>
      <c r="PDF6" s="88"/>
      <c r="PDG6" s="92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93"/>
      <c r="PDV6" s="88"/>
      <c r="PDW6" s="92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93"/>
      <c r="PEL6" s="88"/>
      <c r="PEM6" s="92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93"/>
      <c r="PFB6" s="88"/>
      <c r="PFC6" s="92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93"/>
      <c r="PFR6" s="88"/>
      <c r="PFS6" s="92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93"/>
      <c r="PGH6" s="88"/>
      <c r="PGI6" s="92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93"/>
      <c r="PGX6" s="88"/>
      <c r="PGY6" s="92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93"/>
      <c r="PHN6" s="88"/>
      <c r="PHO6" s="92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93"/>
      <c r="PID6" s="88"/>
      <c r="PIE6" s="92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93"/>
      <c r="PIT6" s="88"/>
      <c r="PIU6" s="92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93"/>
      <c r="PJJ6" s="88"/>
      <c r="PJK6" s="92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93"/>
      <c r="PJZ6" s="88"/>
      <c r="PKA6" s="92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93"/>
      <c r="PKP6" s="88"/>
      <c r="PKQ6" s="92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93"/>
      <c r="PLF6" s="88"/>
      <c r="PLG6" s="92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93"/>
      <c r="PLV6" s="88"/>
      <c r="PLW6" s="92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93"/>
      <c r="PML6" s="88"/>
      <c r="PMM6" s="92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93"/>
      <c r="PNB6" s="88"/>
      <c r="PNC6" s="92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93"/>
      <c r="PNR6" s="88"/>
      <c r="PNS6" s="92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93"/>
      <c r="POH6" s="88"/>
      <c r="POI6" s="92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93"/>
      <c r="POX6" s="88"/>
      <c r="POY6" s="92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93"/>
      <c r="PPN6" s="88"/>
      <c r="PPO6" s="92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93"/>
      <c r="PQD6" s="88"/>
      <c r="PQE6" s="92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93"/>
      <c r="PQT6" s="88"/>
      <c r="PQU6" s="92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93"/>
      <c r="PRJ6" s="88"/>
      <c r="PRK6" s="92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93"/>
      <c r="PRZ6" s="88"/>
      <c r="PSA6" s="92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93"/>
      <c r="PSP6" s="88"/>
      <c r="PSQ6" s="92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93"/>
      <c r="PTF6" s="88"/>
      <c r="PTG6" s="92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93"/>
      <c r="PTV6" s="88"/>
      <c r="PTW6" s="92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93"/>
      <c r="PUL6" s="88"/>
      <c r="PUM6" s="92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93"/>
      <c r="PVB6" s="88"/>
      <c r="PVC6" s="92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93"/>
      <c r="PVR6" s="88"/>
      <c r="PVS6" s="92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93"/>
      <c r="PWH6" s="88"/>
      <c r="PWI6" s="92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93"/>
      <c r="PWX6" s="88"/>
      <c r="PWY6" s="92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93"/>
      <c r="PXN6" s="88"/>
      <c r="PXO6" s="92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93"/>
      <c r="PYD6" s="88"/>
      <c r="PYE6" s="92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93"/>
      <c r="PYT6" s="88"/>
      <c r="PYU6" s="92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93"/>
      <c r="PZJ6" s="88"/>
      <c r="PZK6" s="92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93"/>
      <c r="PZZ6" s="88"/>
      <c r="QAA6" s="92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93"/>
      <c r="QAP6" s="88"/>
      <c r="QAQ6" s="92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93"/>
      <c r="QBF6" s="88"/>
      <c r="QBG6" s="92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93"/>
      <c r="QBV6" s="88"/>
      <c r="QBW6" s="92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93"/>
      <c r="QCL6" s="88"/>
      <c r="QCM6" s="92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93"/>
      <c r="QDB6" s="88"/>
      <c r="QDC6" s="92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93"/>
      <c r="QDR6" s="88"/>
      <c r="QDS6" s="92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93"/>
      <c r="QEH6" s="88"/>
      <c r="QEI6" s="92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93"/>
      <c r="QEX6" s="88"/>
      <c r="QEY6" s="92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93"/>
      <c r="QFN6" s="88"/>
      <c r="QFO6" s="92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93"/>
      <c r="QGD6" s="88"/>
      <c r="QGE6" s="92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93"/>
      <c r="QGT6" s="88"/>
      <c r="QGU6" s="92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93"/>
      <c r="QHJ6" s="88"/>
      <c r="QHK6" s="92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93"/>
      <c r="QHZ6" s="88"/>
      <c r="QIA6" s="92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93"/>
      <c r="QIP6" s="88"/>
      <c r="QIQ6" s="92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93"/>
      <c r="QJF6" s="88"/>
      <c r="QJG6" s="92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93"/>
      <c r="QJV6" s="88"/>
      <c r="QJW6" s="92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93"/>
      <c r="QKL6" s="88"/>
      <c r="QKM6" s="92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93"/>
      <c r="QLB6" s="88"/>
      <c r="QLC6" s="92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93"/>
      <c r="QLR6" s="88"/>
      <c r="QLS6" s="92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93"/>
      <c r="QMH6" s="88"/>
      <c r="QMI6" s="92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93"/>
      <c r="QMX6" s="88"/>
      <c r="QMY6" s="92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93"/>
      <c r="QNN6" s="88"/>
      <c r="QNO6" s="92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93"/>
      <c r="QOD6" s="88"/>
      <c r="QOE6" s="92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93"/>
      <c r="QOT6" s="88"/>
      <c r="QOU6" s="92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93"/>
      <c r="QPJ6" s="88"/>
      <c r="QPK6" s="92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93"/>
      <c r="QPZ6" s="88"/>
      <c r="QQA6" s="92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93"/>
      <c r="QQP6" s="88"/>
      <c r="QQQ6" s="92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93"/>
      <c r="QRF6" s="88"/>
      <c r="QRG6" s="92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93"/>
      <c r="QRV6" s="88"/>
      <c r="QRW6" s="92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93"/>
      <c r="QSL6" s="88"/>
      <c r="QSM6" s="92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93"/>
      <c r="QTB6" s="88"/>
      <c r="QTC6" s="92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93"/>
      <c r="QTR6" s="88"/>
      <c r="QTS6" s="92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93"/>
      <c r="QUH6" s="88"/>
      <c r="QUI6" s="92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93"/>
      <c r="QUX6" s="88"/>
      <c r="QUY6" s="92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93"/>
      <c r="QVN6" s="88"/>
      <c r="QVO6" s="92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93"/>
      <c r="QWD6" s="88"/>
      <c r="QWE6" s="92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93"/>
      <c r="QWT6" s="88"/>
      <c r="QWU6" s="92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93"/>
      <c r="QXJ6" s="88"/>
      <c r="QXK6" s="92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93"/>
      <c r="QXZ6" s="88"/>
      <c r="QYA6" s="92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93"/>
      <c r="QYP6" s="88"/>
      <c r="QYQ6" s="92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93"/>
      <c r="QZF6" s="88"/>
      <c r="QZG6" s="92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93"/>
      <c r="QZV6" s="88"/>
      <c r="QZW6" s="92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93"/>
      <c r="RAL6" s="88"/>
      <c r="RAM6" s="92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93"/>
      <c r="RBB6" s="88"/>
      <c r="RBC6" s="92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93"/>
      <c r="RBR6" s="88"/>
      <c r="RBS6" s="92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93"/>
      <c r="RCH6" s="88"/>
      <c r="RCI6" s="92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93"/>
      <c r="RCX6" s="88"/>
      <c r="RCY6" s="92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93"/>
      <c r="RDN6" s="88"/>
      <c r="RDO6" s="92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93"/>
      <c r="RED6" s="88"/>
      <c r="REE6" s="92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93"/>
      <c r="RET6" s="88"/>
      <c r="REU6" s="92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93"/>
      <c r="RFJ6" s="88"/>
      <c r="RFK6" s="92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93"/>
      <c r="RFZ6" s="88"/>
      <c r="RGA6" s="92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93"/>
      <c r="RGP6" s="88"/>
      <c r="RGQ6" s="92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93"/>
      <c r="RHF6" s="88"/>
      <c r="RHG6" s="92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93"/>
      <c r="RHV6" s="88"/>
      <c r="RHW6" s="92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93"/>
      <c r="RIL6" s="88"/>
      <c r="RIM6" s="92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93"/>
      <c r="RJB6" s="88"/>
      <c r="RJC6" s="92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93"/>
      <c r="RJR6" s="88"/>
      <c r="RJS6" s="92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93"/>
      <c r="RKH6" s="88"/>
      <c r="RKI6" s="92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93"/>
      <c r="RKX6" s="88"/>
      <c r="RKY6" s="92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93"/>
      <c r="RLN6" s="88"/>
      <c r="RLO6" s="92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93"/>
      <c r="RMD6" s="88"/>
      <c r="RME6" s="92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93"/>
      <c r="RMT6" s="88"/>
      <c r="RMU6" s="92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93"/>
      <c r="RNJ6" s="88"/>
      <c r="RNK6" s="92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93"/>
      <c r="RNZ6" s="88"/>
      <c r="ROA6" s="92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93"/>
      <c r="ROP6" s="88"/>
      <c r="ROQ6" s="92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93"/>
      <c r="RPF6" s="88"/>
      <c r="RPG6" s="92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93"/>
      <c r="RPV6" s="88"/>
      <c r="RPW6" s="92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93"/>
      <c r="RQL6" s="88"/>
      <c r="RQM6" s="92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93"/>
      <c r="RRB6" s="88"/>
      <c r="RRC6" s="92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93"/>
      <c r="RRR6" s="88"/>
      <c r="RRS6" s="92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93"/>
      <c r="RSH6" s="88"/>
      <c r="RSI6" s="92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93"/>
      <c r="RSX6" s="88"/>
      <c r="RSY6" s="92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93"/>
      <c r="RTN6" s="88"/>
      <c r="RTO6" s="92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93"/>
      <c r="RUD6" s="88"/>
      <c r="RUE6" s="92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93"/>
      <c r="RUT6" s="88"/>
      <c r="RUU6" s="92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93"/>
      <c r="RVJ6" s="88"/>
      <c r="RVK6" s="92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93"/>
      <c r="RVZ6" s="88"/>
      <c r="RWA6" s="92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93"/>
      <c r="RWP6" s="88"/>
      <c r="RWQ6" s="92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93"/>
      <c r="RXF6" s="88"/>
      <c r="RXG6" s="92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93"/>
      <c r="RXV6" s="88"/>
      <c r="RXW6" s="92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93"/>
      <c r="RYL6" s="88"/>
      <c r="RYM6" s="92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93"/>
      <c r="RZB6" s="88"/>
      <c r="RZC6" s="92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93"/>
      <c r="RZR6" s="88"/>
      <c r="RZS6" s="92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93"/>
      <c r="SAH6" s="88"/>
      <c r="SAI6" s="92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93"/>
      <c r="SAX6" s="88"/>
      <c r="SAY6" s="92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93"/>
      <c r="SBN6" s="88"/>
      <c r="SBO6" s="92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93"/>
      <c r="SCD6" s="88"/>
      <c r="SCE6" s="92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93"/>
      <c r="SCT6" s="88"/>
      <c r="SCU6" s="92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93"/>
      <c r="SDJ6" s="88"/>
      <c r="SDK6" s="92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93"/>
      <c r="SDZ6" s="88"/>
      <c r="SEA6" s="92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93"/>
      <c r="SEP6" s="88"/>
      <c r="SEQ6" s="92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93"/>
      <c r="SFF6" s="88"/>
      <c r="SFG6" s="92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93"/>
      <c r="SFV6" s="88"/>
      <c r="SFW6" s="92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93"/>
      <c r="SGL6" s="88"/>
      <c r="SGM6" s="92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93"/>
      <c r="SHB6" s="88"/>
      <c r="SHC6" s="92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93"/>
      <c r="SHR6" s="88"/>
      <c r="SHS6" s="92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93"/>
      <c r="SIH6" s="88"/>
      <c r="SII6" s="92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93"/>
      <c r="SIX6" s="88"/>
      <c r="SIY6" s="92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93"/>
      <c r="SJN6" s="88"/>
      <c r="SJO6" s="92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93"/>
      <c r="SKD6" s="88"/>
      <c r="SKE6" s="92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93"/>
      <c r="SKT6" s="88"/>
      <c r="SKU6" s="92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93"/>
      <c r="SLJ6" s="88"/>
      <c r="SLK6" s="92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93"/>
      <c r="SLZ6" s="88"/>
      <c r="SMA6" s="92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93"/>
      <c r="SMP6" s="88"/>
      <c r="SMQ6" s="92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93"/>
      <c r="SNF6" s="88"/>
      <c r="SNG6" s="92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93"/>
      <c r="SNV6" s="88"/>
      <c r="SNW6" s="92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93"/>
      <c r="SOL6" s="88"/>
      <c r="SOM6" s="92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93"/>
      <c r="SPB6" s="88"/>
      <c r="SPC6" s="92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93"/>
      <c r="SPR6" s="88"/>
      <c r="SPS6" s="92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93"/>
      <c r="SQH6" s="88"/>
      <c r="SQI6" s="92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93"/>
      <c r="SQX6" s="88"/>
      <c r="SQY6" s="92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93"/>
      <c r="SRN6" s="88"/>
      <c r="SRO6" s="92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93"/>
      <c r="SSD6" s="88"/>
      <c r="SSE6" s="92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93"/>
      <c r="SST6" s="88"/>
      <c r="SSU6" s="92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93"/>
      <c r="STJ6" s="88"/>
      <c r="STK6" s="92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93"/>
      <c r="STZ6" s="88"/>
      <c r="SUA6" s="92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93"/>
      <c r="SUP6" s="88"/>
      <c r="SUQ6" s="92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93"/>
      <c r="SVF6" s="88"/>
      <c r="SVG6" s="92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93"/>
      <c r="SVV6" s="88"/>
      <c r="SVW6" s="92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93"/>
      <c r="SWL6" s="88"/>
      <c r="SWM6" s="92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93"/>
      <c r="SXB6" s="88"/>
      <c r="SXC6" s="92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93"/>
      <c r="SXR6" s="88"/>
      <c r="SXS6" s="92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93"/>
      <c r="SYH6" s="88"/>
      <c r="SYI6" s="92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93"/>
      <c r="SYX6" s="88"/>
      <c r="SYY6" s="92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93"/>
      <c r="SZN6" s="88"/>
      <c r="SZO6" s="92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93"/>
      <c r="TAD6" s="88"/>
      <c r="TAE6" s="92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93"/>
      <c r="TAT6" s="88"/>
      <c r="TAU6" s="92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93"/>
      <c r="TBJ6" s="88"/>
      <c r="TBK6" s="92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93"/>
      <c r="TBZ6" s="88"/>
      <c r="TCA6" s="92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93"/>
      <c r="TCP6" s="88"/>
      <c r="TCQ6" s="92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93"/>
      <c r="TDF6" s="88"/>
      <c r="TDG6" s="92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93"/>
      <c r="TDV6" s="88"/>
      <c r="TDW6" s="92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93"/>
      <c r="TEL6" s="88"/>
      <c r="TEM6" s="92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93"/>
      <c r="TFB6" s="88"/>
      <c r="TFC6" s="92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93"/>
      <c r="TFR6" s="88"/>
      <c r="TFS6" s="92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93"/>
      <c r="TGH6" s="88"/>
      <c r="TGI6" s="92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93"/>
      <c r="TGX6" s="88"/>
      <c r="TGY6" s="92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93"/>
      <c r="THN6" s="88"/>
      <c r="THO6" s="92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93"/>
      <c r="TID6" s="88"/>
      <c r="TIE6" s="92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93"/>
      <c r="TIT6" s="88"/>
      <c r="TIU6" s="92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93"/>
      <c r="TJJ6" s="88"/>
      <c r="TJK6" s="92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93"/>
      <c r="TJZ6" s="88"/>
      <c r="TKA6" s="92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93"/>
      <c r="TKP6" s="88"/>
      <c r="TKQ6" s="92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93"/>
      <c r="TLF6" s="88"/>
      <c r="TLG6" s="92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93"/>
      <c r="TLV6" s="88"/>
      <c r="TLW6" s="92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93"/>
      <c r="TML6" s="88"/>
      <c r="TMM6" s="92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93"/>
      <c r="TNB6" s="88"/>
      <c r="TNC6" s="92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93"/>
      <c r="TNR6" s="88"/>
      <c r="TNS6" s="92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93"/>
      <c r="TOH6" s="88"/>
      <c r="TOI6" s="92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93"/>
      <c r="TOX6" s="88"/>
      <c r="TOY6" s="92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93"/>
      <c r="TPN6" s="88"/>
      <c r="TPO6" s="92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93"/>
      <c r="TQD6" s="88"/>
      <c r="TQE6" s="92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93"/>
      <c r="TQT6" s="88"/>
      <c r="TQU6" s="92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93"/>
      <c r="TRJ6" s="88"/>
      <c r="TRK6" s="92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93"/>
      <c r="TRZ6" s="88"/>
      <c r="TSA6" s="92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93"/>
      <c r="TSP6" s="88"/>
      <c r="TSQ6" s="92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93"/>
      <c r="TTF6" s="88"/>
      <c r="TTG6" s="92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93"/>
      <c r="TTV6" s="88"/>
      <c r="TTW6" s="92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93"/>
      <c r="TUL6" s="88"/>
      <c r="TUM6" s="92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93"/>
      <c r="TVB6" s="88"/>
      <c r="TVC6" s="92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93"/>
      <c r="TVR6" s="88"/>
      <c r="TVS6" s="92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93"/>
      <c r="TWH6" s="88"/>
      <c r="TWI6" s="92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93"/>
      <c r="TWX6" s="88"/>
      <c r="TWY6" s="92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93"/>
      <c r="TXN6" s="88"/>
      <c r="TXO6" s="92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93"/>
      <c r="TYD6" s="88"/>
      <c r="TYE6" s="92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93"/>
      <c r="TYT6" s="88"/>
      <c r="TYU6" s="92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93"/>
      <c r="TZJ6" s="88"/>
      <c r="TZK6" s="92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93"/>
      <c r="TZZ6" s="88"/>
      <c r="UAA6" s="92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93"/>
      <c r="UAP6" s="88"/>
      <c r="UAQ6" s="92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93"/>
      <c r="UBF6" s="88"/>
      <c r="UBG6" s="92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93"/>
      <c r="UBV6" s="88"/>
      <c r="UBW6" s="92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93"/>
      <c r="UCL6" s="88"/>
      <c r="UCM6" s="92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93"/>
      <c r="UDB6" s="88"/>
      <c r="UDC6" s="92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93"/>
      <c r="UDR6" s="88"/>
      <c r="UDS6" s="92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93"/>
      <c r="UEH6" s="88"/>
      <c r="UEI6" s="92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93"/>
      <c r="UEX6" s="88"/>
      <c r="UEY6" s="92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93"/>
      <c r="UFN6" s="88"/>
      <c r="UFO6" s="92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93"/>
      <c r="UGD6" s="88"/>
      <c r="UGE6" s="92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93"/>
      <c r="UGT6" s="88"/>
      <c r="UGU6" s="92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93"/>
      <c r="UHJ6" s="88"/>
      <c r="UHK6" s="92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93"/>
      <c r="UHZ6" s="88"/>
      <c r="UIA6" s="92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93"/>
      <c r="UIP6" s="88"/>
      <c r="UIQ6" s="92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93"/>
      <c r="UJF6" s="88"/>
      <c r="UJG6" s="92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93"/>
      <c r="UJV6" s="88"/>
      <c r="UJW6" s="92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93"/>
      <c r="UKL6" s="88"/>
      <c r="UKM6" s="92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93"/>
      <c r="ULB6" s="88"/>
      <c r="ULC6" s="92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93"/>
      <c r="ULR6" s="88"/>
      <c r="ULS6" s="92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93"/>
      <c r="UMH6" s="88"/>
      <c r="UMI6" s="92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93"/>
      <c r="UMX6" s="88"/>
      <c r="UMY6" s="92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93"/>
      <c r="UNN6" s="88"/>
      <c r="UNO6" s="92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93"/>
      <c r="UOD6" s="88"/>
      <c r="UOE6" s="92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93"/>
      <c r="UOT6" s="88"/>
      <c r="UOU6" s="92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93"/>
      <c r="UPJ6" s="88"/>
      <c r="UPK6" s="92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93"/>
      <c r="UPZ6" s="88"/>
      <c r="UQA6" s="92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93"/>
      <c r="UQP6" s="88"/>
      <c r="UQQ6" s="92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93"/>
      <c r="URF6" s="88"/>
      <c r="URG6" s="92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93"/>
      <c r="URV6" s="88"/>
      <c r="URW6" s="92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93"/>
      <c r="USL6" s="88"/>
      <c r="USM6" s="92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93"/>
      <c r="UTB6" s="88"/>
      <c r="UTC6" s="92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93"/>
      <c r="UTR6" s="88"/>
      <c r="UTS6" s="92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93"/>
      <c r="UUH6" s="88"/>
      <c r="UUI6" s="92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93"/>
      <c r="UUX6" s="88"/>
      <c r="UUY6" s="92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93"/>
      <c r="UVN6" s="88"/>
      <c r="UVO6" s="92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93"/>
      <c r="UWD6" s="88"/>
      <c r="UWE6" s="92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93"/>
      <c r="UWT6" s="88"/>
      <c r="UWU6" s="92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93"/>
      <c r="UXJ6" s="88"/>
      <c r="UXK6" s="92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93"/>
      <c r="UXZ6" s="88"/>
      <c r="UYA6" s="92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93"/>
      <c r="UYP6" s="88"/>
      <c r="UYQ6" s="92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93"/>
      <c r="UZF6" s="88"/>
      <c r="UZG6" s="92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93"/>
      <c r="UZV6" s="88"/>
      <c r="UZW6" s="92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93"/>
      <c r="VAL6" s="88"/>
      <c r="VAM6" s="92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93"/>
      <c r="VBB6" s="88"/>
      <c r="VBC6" s="92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93"/>
      <c r="VBR6" s="88"/>
      <c r="VBS6" s="92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93"/>
      <c r="VCH6" s="88"/>
      <c r="VCI6" s="92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93"/>
      <c r="VCX6" s="88"/>
      <c r="VCY6" s="92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93"/>
      <c r="VDN6" s="88"/>
      <c r="VDO6" s="92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93"/>
      <c r="VED6" s="88"/>
      <c r="VEE6" s="92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93"/>
      <c r="VET6" s="88"/>
      <c r="VEU6" s="92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93"/>
      <c r="VFJ6" s="88"/>
      <c r="VFK6" s="92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93"/>
      <c r="VFZ6" s="88"/>
      <c r="VGA6" s="92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93"/>
      <c r="VGP6" s="88"/>
      <c r="VGQ6" s="92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93"/>
      <c r="VHF6" s="88"/>
      <c r="VHG6" s="92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93"/>
      <c r="VHV6" s="88"/>
      <c r="VHW6" s="92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93"/>
      <c r="VIL6" s="88"/>
      <c r="VIM6" s="92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93"/>
      <c r="VJB6" s="88"/>
      <c r="VJC6" s="92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93"/>
      <c r="VJR6" s="88"/>
      <c r="VJS6" s="92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93"/>
      <c r="VKH6" s="88"/>
      <c r="VKI6" s="92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93"/>
      <c r="VKX6" s="88"/>
      <c r="VKY6" s="92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93"/>
      <c r="VLN6" s="88"/>
      <c r="VLO6" s="92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93"/>
      <c r="VMD6" s="88"/>
      <c r="VME6" s="92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93"/>
      <c r="VMT6" s="88"/>
      <c r="VMU6" s="92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93"/>
      <c r="VNJ6" s="88"/>
      <c r="VNK6" s="92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93"/>
      <c r="VNZ6" s="88"/>
      <c r="VOA6" s="92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93"/>
      <c r="VOP6" s="88"/>
      <c r="VOQ6" s="92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93"/>
      <c r="VPF6" s="88"/>
      <c r="VPG6" s="92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93"/>
      <c r="VPV6" s="88"/>
      <c r="VPW6" s="92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93"/>
      <c r="VQL6" s="88"/>
      <c r="VQM6" s="92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93"/>
      <c r="VRB6" s="88"/>
      <c r="VRC6" s="92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93"/>
      <c r="VRR6" s="88"/>
      <c r="VRS6" s="92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93"/>
      <c r="VSH6" s="88"/>
      <c r="VSI6" s="92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93"/>
      <c r="VSX6" s="88"/>
      <c r="VSY6" s="92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93"/>
      <c r="VTN6" s="88"/>
      <c r="VTO6" s="92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93"/>
      <c r="VUD6" s="88"/>
      <c r="VUE6" s="92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93"/>
      <c r="VUT6" s="88"/>
      <c r="VUU6" s="92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93"/>
      <c r="VVJ6" s="88"/>
      <c r="VVK6" s="92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93"/>
      <c r="VVZ6" s="88"/>
      <c r="VWA6" s="92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93"/>
      <c r="VWP6" s="88"/>
      <c r="VWQ6" s="92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93"/>
      <c r="VXF6" s="88"/>
      <c r="VXG6" s="92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93"/>
      <c r="VXV6" s="88"/>
      <c r="VXW6" s="92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93"/>
      <c r="VYL6" s="88"/>
      <c r="VYM6" s="92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93"/>
      <c r="VZB6" s="88"/>
      <c r="VZC6" s="92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93"/>
      <c r="VZR6" s="88"/>
      <c r="VZS6" s="92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93"/>
      <c r="WAH6" s="88"/>
      <c r="WAI6" s="92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93"/>
      <c r="WAX6" s="88"/>
      <c r="WAY6" s="92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93"/>
      <c r="WBN6" s="88"/>
      <c r="WBO6" s="92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93"/>
      <c r="WCD6" s="88"/>
      <c r="WCE6" s="92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93"/>
      <c r="WCT6" s="88"/>
      <c r="WCU6" s="92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93"/>
      <c r="WDJ6" s="88"/>
      <c r="WDK6" s="92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93"/>
      <c r="WDZ6" s="88"/>
      <c r="WEA6" s="92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93"/>
      <c r="WEP6" s="88"/>
      <c r="WEQ6" s="92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93"/>
      <c r="WFF6" s="88"/>
      <c r="WFG6" s="92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93"/>
      <c r="WFV6" s="88"/>
      <c r="WFW6" s="92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93"/>
      <c r="WGL6" s="88"/>
      <c r="WGM6" s="92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93"/>
      <c r="WHB6" s="88"/>
      <c r="WHC6" s="92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93"/>
      <c r="WHR6" s="88"/>
      <c r="WHS6" s="92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93"/>
      <c r="WIH6" s="88"/>
      <c r="WII6" s="92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93"/>
      <c r="WIX6" s="88"/>
      <c r="WIY6" s="92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93"/>
      <c r="WJN6" s="88"/>
      <c r="WJO6" s="92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93"/>
      <c r="WKD6" s="88"/>
      <c r="WKE6" s="92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93"/>
      <c r="WKT6" s="88"/>
      <c r="WKU6" s="92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93"/>
      <c r="WLJ6" s="88"/>
      <c r="WLK6" s="92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93"/>
      <c r="WLZ6" s="88"/>
      <c r="WMA6" s="92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93"/>
      <c r="WMP6" s="88"/>
      <c r="WMQ6" s="92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93"/>
      <c r="WNF6" s="88"/>
      <c r="WNG6" s="92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93"/>
      <c r="WNV6" s="88"/>
      <c r="WNW6" s="92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93"/>
      <c r="WOL6" s="88"/>
      <c r="WOM6" s="92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93"/>
      <c r="WPB6" s="88"/>
      <c r="WPC6" s="92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93"/>
      <c r="WPR6" s="88"/>
      <c r="WPS6" s="92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93"/>
      <c r="WQH6" s="88"/>
      <c r="WQI6" s="92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93"/>
      <c r="WQX6" s="88"/>
      <c r="WQY6" s="92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93"/>
      <c r="WRN6" s="88"/>
      <c r="WRO6" s="92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93"/>
      <c r="WSD6" s="88"/>
      <c r="WSE6" s="92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93"/>
      <c r="WST6" s="88"/>
      <c r="WSU6" s="92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93"/>
      <c r="WTJ6" s="88"/>
      <c r="WTK6" s="92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93"/>
      <c r="WTZ6" s="88"/>
      <c r="WUA6" s="92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93"/>
      <c r="WUP6" s="88"/>
      <c r="WUQ6" s="92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93"/>
      <c r="WVF6" s="88"/>
      <c r="WVG6" s="92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93"/>
      <c r="WVV6" s="88"/>
      <c r="WVW6" s="92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93"/>
      <c r="WWL6" s="88"/>
      <c r="WWM6" s="92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93"/>
      <c r="WXB6" s="88"/>
      <c r="WXC6" s="92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93"/>
      <c r="WXR6" s="88"/>
      <c r="WXS6" s="92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93"/>
      <c r="WYH6" s="88"/>
      <c r="WYI6" s="92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93"/>
      <c r="WYX6" s="88"/>
      <c r="WYY6" s="92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93"/>
      <c r="WZN6" s="88"/>
      <c r="WZO6" s="92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93"/>
      <c r="XAD6" s="88"/>
      <c r="XAE6" s="92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93"/>
      <c r="XAT6" s="88"/>
      <c r="XAU6" s="92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93"/>
      <c r="XBJ6" s="88"/>
      <c r="XBK6" s="92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93"/>
      <c r="XBZ6" s="88"/>
      <c r="XCA6" s="92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93"/>
      <c r="XCP6" s="88"/>
      <c r="XCQ6" s="92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93"/>
      <c r="XDF6" s="88"/>
      <c r="XDG6" s="92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93"/>
      <c r="XDV6" s="88"/>
      <c r="XDW6" s="92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93"/>
      <c r="XEL6" s="88"/>
      <c r="XEM6" s="92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93"/>
    </row>
    <row r="7" spans="1:16381" x14ac:dyDescent="0.25">
      <c r="N7" s="103"/>
    </row>
    <row r="8" spans="1:16381" ht="17" x14ac:dyDescent="0.5">
      <c r="A8" s="95"/>
      <c r="N8" s="103"/>
    </row>
    <row r="9" spans="1:16381" ht="16.5" x14ac:dyDescent="0.5">
      <c r="A9" s="92" t="s">
        <v>52</v>
      </c>
      <c r="N9" s="103"/>
    </row>
    <row r="10" spans="1:16381" ht="16.5" x14ac:dyDescent="0.5">
      <c r="A10" s="92"/>
      <c r="N10" s="103"/>
    </row>
    <row r="11" spans="1:16381" ht="16.5" x14ac:dyDescent="0.5">
      <c r="A11" s="92" t="s">
        <v>53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06"/>
    </row>
    <row r="12" spans="1:16381" ht="16.5" x14ac:dyDescent="0.5">
      <c r="A12" s="92"/>
      <c r="N12" s="103"/>
    </row>
    <row r="13" spans="1:16381" ht="16.5" x14ac:dyDescent="0.5">
      <c r="A13" s="107" t="s">
        <v>54</v>
      </c>
      <c r="N13" s="103"/>
    </row>
    <row r="14" spans="1:16381" ht="16.5" x14ac:dyDescent="0.5">
      <c r="A14" s="108" t="s">
        <v>55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381" ht="17" x14ac:dyDescent="0.5">
      <c r="A15" s="95"/>
      <c r="N15" s="103"/>
    </row>
    <row r="16" spans="1:16381" ht="16.5" x14ac:dyDescent="0.5">
      <c r="A16" s="102" t="s">
        <v>56</v>
      </c>
      <c r="N16" s="103"/>
    </row>
    <row r="17" spans="1:14" ht="16.5" x14ac:dyDescent="0.5">
      <c r="A17" s="105" t="s">
        <v>57</v>
      </c>
      <c r="N17" s="103"/>
    </row>
    <row r="18" spans="1:14" ht="17" x14ac:dyDescent="0.5">
      <c r="A18" s="100"/>
      <c r="N18" s="103"/>
    </row>
    <row r="19" spans="1:14" ht="17" x14ac:dyDescent="0.5">
      <c r="A19" s="100"/>
      <c r="N19" s="103"/>
    </row>
    <row r="20" spans="1:14" ht="17" x14ac:dyDescent="0.5">
      <c r="A20" s="100"/>
      <c r="N20" s="103"/>
    </row>
    <row r="21" spans="1:14" ht="17" x14ac:dyDescent="0.5">
      <c r="A21" s="100"/>
      <c r="N21" s="103"/>
    </row>
    <row r="22" spans="1:14" ht="17" x14ac:dyDescent="0.5">
      <c r="A22" s="100"/>
      <c r="N22" s="103"/>
    </row>
    <row r="23" spans="1:14" ht="17" x14ac:dyDescent="0.5">
      <c r="A23" s="100"/>
      <c r="N23" s="103"/>
    </row>
    <row r="24" spans="1:14" ht="17" x14ac:dyDescent="0.5">
      <c r="A24" s="100"/>
      <c r="N24" s="103"/>
    </row>
    <row r="25" spans="1:14" ht="17" x14ac:dyDescent="0.5">
      <c r="A25" s="100"/>
      <c r="N25" s="103"/>
    </row>
    <row r="26" spans="1:14" ht="17" x14ac:dyDescent="0.5">
      <c r="A26" s="100"/>
      <c r="N26" s="103"/>
    </row>
    <row r="27" spans="1:14" ht="16.5" x14ac:dyDescent="0.5">
      <c r="A27" s="104" t="s">
        <v>58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7" x14ac:dyDescent="0.5">
      <c r="A28" s="95"/>
      <c r="N28" s="103"/>
    </row>
    <row r="29" spans="1:14" ht="17" x14ac:dyDescent="0.5">
      <c r="A29" s="95"/>
    </row>
    <row r="30" spans="1:14" ht="17" x14ac:dyDescent="0.5">
      <c r="A30" s="95"/>
    </row>
    <row r="31" spans="1:14" ht="17" x14ac:dyDescent="0.5">
      <c r="A31" s="95"/>
    </row>
    <row r="32" spans="1:14" ht="17" x14ac:dyDescent="0.5">
      <c r="A32" s="95"/>
    </row>
    <row r="33" spans="1:1" ht="17" x14ac:dyDescent="0.5">
      <c r="A33" s="95"/>
    </row>
    <row r="34" spans="1:1" ht="17" x14ac:dyDescent="0.5">
      <c r="A34" s="95"/>
    </row>
    <row r="35" spans="1:1" ht="17" x14ac:dyDescent="0.5">
      <c r="A35" s="95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5"/>
  <sheetViews>
    <sheetView workbookViewId="0">
      <selection activeCell="S14" sqref="S14"/>
    </sheetView>
  </sheetViews>
  <sheetFormatPr baseColWidth="10" defaultColWidth="11.453125" defaultRowHeight="12.5" x14ac:dyDescent="0.25"/>
  <cols>
    <col min="1" max="1" width="22.453125" style="27" customWidth="1"/>
    <col min="2" max="14" width="11.453125" style="27"/>
    <col min="15" max="15" width="31.7265625" style="27" customWidth="1"/>
    <col min="16" max="16384" width="11.453125" style="27"/>
  </cols>
  <sheetData>
    <row r="2" spans="1:16" ht="15.5" x14ac:dyDescent="0.35">
      <c r="A2" s="175" t="s">
        <v>59</v>
      </c>
    </row>
    <row r="5" spans="1:16" ht="15.5" x14ac:dyDescent="0.35">
      <c r="A5" s="171" t="s">
        <v>60</v>
      </c>
      <c r="B5" s="30"/>
      <c r="C5" s="30"/>
      <c r="D5" s="30"/>
      <c r="E5" s="165"/>
      <c r="F5" s="30"/>
      <c r="G5" s="30"/>
      <c r="H5" s="30"/>
      <c r="I5" s="30"/>
      <c r="J5" s="30"/>
      <c r="K5" s="30"/>
      <c r="L5" s="30"/>
      <c r="M5" s="30"/>
      <c r="N5" s="30"/>
    </row>
    <row r="6" spans="1:16" ht="16.5" x14ac:dyDescent="0.5">
      <c r="A6" s="6" t="s">
        <v>3</v>
      </c>
      <c r="B6" s="166" t="s">
        <v>61</v>
      </c>
      <c r="C6" s="163">
        <f>'A)Budget des  Ventes'!F5</f>
        <v>1</v>
      </c>
      <c r="D6" s="163">
        <f>'A)Budget des  Ventes'!G5</f>
        <v>2</v>
      </c>
      <c r="E6" s="163">
        <f>'A)Budget des  Ventes'!H5</f>
        <v>3</v>
      </c>
      <c r="F6" s="163">
        <f>'A)Budget des  Ventes'!I5</f>
        <v>4</v>
      </c>
      <c r="G6" s="163">
        <f>'A)Budget des  Ventes'!J5</f>
        <v>5</v>
      </c>
      <c r="H6" s="163">
        <f>'A)Budget des  Ventes'!K5</f>
        <v>6</v>
      </c>
      <c r="I6" s="163">
        <f>'A)Budget des  Ventes'!L5</f>
        <v>7</v>
      </c>
      <c r="J6" s="163">
        <f>'A)Budget des  Ventes'!M5</f>
        <v>8</v>
      </c>
      <c r="K6" s="163">
        <f>'A)Budget des  Ventes'!N5</f>
        <v>9</v>
      </c>
      <c r="L6" s="163">
        <f>'A)Budget des  Ventes'!O5</f>
        <v>10</v>
      </c>
      <c r="M6" s="163">
        <f>'A)Budget des  Ventes'!P5</f>
        <v>11</v>
      </c>
      <c r="N6" s="163">
        <f>'A)Budget des  Ventes'!Q5</f>
        <v>12</v>
      </c>
      <c r="O6" s="169"/>
    </row>
    <row r="7" spans="1:16" ht="16.5" x14ac:dyDescent="0.5">
      <c r="A7" s="29" t="s">
        <v>62</v>
      </c>
      <c r="B7" s="16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69" t="s">
        <v>63</v>
      </c>
      <c r="P7" s="159"/>
    </row>
    <row r="8" spans="1:16" ht="16.5" x14ac:dyDescent="0.5">
      <c r="A8" s="29" t="s">
        <v>64</v>
      </c>
      <c r="B8" s="16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69" t="s">
        <v>65</v>
      </c>
      <c r="P8" s="159"/>
    </row>
    <row r="9" spans="1:16" ht="16.5" x14ac:dyDescent="0.5">
      <c r="A9" s="29" t="s">
        <v>66</v>
      </c>
      <c r="B9" s="16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69" t="s">
        <v>67</v>
      </c>
      <c r="P9" s="159"/>
    </row>
    <row r="10" spans="1:16" ht="17" thickBot="1" x14ac:dyDescent="0.55000000000000004">
      <c r="A10" s="167" t="s">
        <v>68</v>
      </c>
      <c r="B10" s="164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70" t="s">
        <v>69</v>
      </c>
      <c r="P10" s="162"/>
    </row>
    <row r="11" spans="1:16" ht="13" thickTop="1" x14ac:dyDescent="0.25"/>
    <row r="13" spans="1:16" ht="15.5" x14ac:dyDescent="0.35">
      <c r="A13" s="171" t="s">
        <v>70</v>
      </c>
      <c r="B13" s="30"/>
      <c r="C13" s="30"/>
      <c r="D13" s="30"/>
      <c r="E13" s="165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16.5" x14ac:dyDescent="0.5">
      <c r="A14" s="6" t="s">
        <v>3</v>
      </c>
      <c r="B14" s="166" t="s">
        <v>61</v>
      </c>
      <c r="C14" s="163">
        <f>C6</f>
        <v>1</v>
      </c>
      <c r="D14" s="163">
        <f t="shared" ref="D14:N14" si="0">D6</f>
        <v>2</v>
      </c>
      <c r="E14" s="163">
        <f t="shared" si="0"/>
        <v>3</v>
      </c>
      <c r="F14" s="163">
        <f t="shared" si="0"/>
        <v>4</v>
      </c>
      <c r="G14" s="163">
        <f t="shared" si="0"/>
        <v>5</v>
      </c>
      <c r="H14" s="163">
        <f t="shared" si="0"/>
        <v>6</v>
      </c>
      <c r="I14" s="163">
        <f t="shared" si="0"/>
        <v>7</v>
      </c>
      <c r="J14" s="163">
        <f t="shared" si="0"/>
        <v>8</v>
      </c>
      <c r="K14" s="163">
        <f t="shared" si="0"/>
        <v>9</v>
      </c>
      <c r="L14" s="163">
        <f t="shared" si="0"/>
        <v>10</v>
      </c>
      <c r="M14" s="163">
        <f t="shared" si="0"/>
        <v>11</v>
      </c>
      <c r="N14" s="163">
        <f t="shared" si="0"/>
        <v>12</v>
      </c>
      <c r="O14" s="169"/>
    </row>
    <row r="15" spans="1:16" ht="16.5" x14ac:dyDescent="0.5">
      <c r="A15" s="29" t="s">
        <v>62</v>
      </c>
      <c r="B15" s="160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69" t="s">
        <v>63</v>
      </c>
      <c r="P15" s="159"/>
    </row>
    <row r="16" spans="1:16" ht="16.5" x14ac:dyDescent="0.5">
      <c r="A16" s="29" t="s">
        <v>64</v>
      </c>
      <c r="B16" s="16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69" t="s">
        <v>65</v>
      </c>
      <c r="P16" s="159"/>
    </row>
    <row r="17" spans="1:16" ht="16.5" x14ac:dyDescent="0.5">
      <c r="A17" s="29" t="s">
        <v>66</v>
      </c>
      <c r="B17" s="16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69" t="s">
        <v>67</v>
      </c>
      <c r="P17" s="159"/>
    </row>
    <row r="18" spans="1:16" ht="17" thickBot="1" x14ac:dyDescent="0.55000000000000004">
      <c r="A18" s="167" t="s">
        <v>68</v>
      </c>
      <c r="B18" s="164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70" t="s">
        <v>69</v>
      </c>
      <c r="P18" s="162"/>
    </row>
    <row r="19" spans="1:16" ht="13" thickTop="1" x14ac:dyDescent="0.25"/>
    <row r="21" spans="1:16" ht="15.5" x14ac:dyDescent="0.35">
      <c r="A21" s="171" t="s">
        <v>71</v>
      </c>
      <c r="B21" s="30"/>
      <c r="C21" s="30"/>
      <c r="D21" s="30"/>
      <c r="E21" s="165"/>
      <c r="F21" s="30"/>
      <c r="G21" s="30"/>
      <c r="H21" s="30"/>
      <c r="I21" s="30"/>
      <c r="J21" s="30"/>
      <c r="K21" s="30"/>
      <c r="L21" s="30"/>
      <c r="M21" s="30"/>
      <c r="N21" s="30"/>
    </row>
    <row r="22" spans="1:16" ht="16.5" x14ac:dyDescent="0.5">
      <c r="A22" s="6" t="s">
        <v>3</v>
      </c>
      <c r="B22" s="166" t="s">
        <v>61</v>
      </c>
      <c r="C22" s="163">
        <f>C14</f>
        <v>1</v>
      </c>
      <c r="D22" s="163">
        <f t="shared" ref="D22:N22" si="1">D14</f>
        <v>2</v>
      </c>
      <c r="E22" s="163">
        <f t="shared" si="1"/>
        <v>3</v>
      </c>
      <c r="F22" s="163">
        <f t="shared" si="1"/>
        <v>4</v>
      </c>
      <c r="G22" s="163">
        <f t="shared" si="1"/>
        <v>5</v>
      </c>
      <c r="H22" s="163">
        <f t="shared" si="1"/>
        <v>6</v>
      </c>
      <c r="I22" s="163">
        <f t="shared" si="1"/>
        <v>7</v>
      </c>
      <c r="J22" s="163">
        <f t="shared" si="1"/>
        <v>8</v>
      </c>
      <c r="K22" s="163">
        <f t="shared" si="1"/>
        <v>9</v>
      </c>
      <c r="L22" s="163">
        <f t="shared" si="1"/>
        <v>10</v>
      </c>
      <c r="M22" s="163">
        <f t="shared" si="1"/>
        <v>11</v>
      </c>
      <c r="N22" s="163">
        <f t="shared" si="1"/>
        <v>12</v>
      </c>
      <c r="O22" s="169"/>
    </row>
    <row r="23" spans="1:16" ht="16.5" x14ac:dyDescent="0.5">
      <c r="A23" s="29" t="s">
        <v>62</v>
      </c>
      <c r="B23" s="160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69" t="s">
        <v>63</v>
      </c>
      <c r="P23" s="159"/>
    </row>
    <row r="24" spans="1:16" ht="16.5" x14ac:dyDescent="0.5">
      <c r="A24" s="29" t="s">
        <v>64</v>
      </c>
      <c r="B24" s="16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69" t="s">
        <v>65</v>
      </c>
      <c r="P24" s="159"/>
    </row>
    <row r="25" spans="1:16" ht="16.5" x14ac:dyDescent="0.5">
      <c r="A25" s="29" t="s">
        <v>66</v>
      </c>
      <c r="B25" s="16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69" t="s">
        <v>67</v>
      </c>
      <c r="P25" s="159"/>
    </row>
    <row r="26" spans="1:16" ht="17" thickBot="1" x14ac:dyDescent="0.55000000000000004">
      <c r="A26" s="167" t="s">
        <v>68</v>
      </c>
      <c r="B26" s="164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70" t="s">
        <v>69</v>
      </c>
      <c r="P26" s="162"/>
    </row>
    <row r="27" spans="1:16" ht="13" thickTop="1" x14ac:dyDescent="0.25"/>
    <row r="29" spans="1:16" ht="15.5" x14ac:dyDescent="0.35">
      <c r="A29" s="171" t="s">
        <v>72</v>
      </c>
      <c r="B29" s="30"/>
      <c r="C29" s="30"/>
      <c r="D29" s="30"/>
      <c r="E29" s="165"/>
      <c r="F29" s="30"/>
      <c r="G29" s="30"/>
      <c r="H29" s="30"/>
      <c r="I29" s="30"/>
      <c r="J29" s="30"/>
      <c r="K29" s="30"/>
      <c r="L29" s="30"/>
      <c r="M29" s="30"/>
      <c r="N29" s="30"/>
    </row>
    <row r="30" spans="1:16" ht="16.5" x14ac:dyDescent="0.5">
      <c r="A30" s="6" t="s">
        <v>3</v>
      </c>
      <c r="B30" s="166" t="s">
        <v>61</v>
      </c>
      <c r="C30" s="163">
        <f>C22</f>
        <v>1</v>
      </c>
      <c r="D30" s="163">
        <f t="shared" ref="D30:N30" si="2">D22</f>
        <v>2</v>
      </c>
      <c r="E30" s="163">
        <f t="shared" si="2"/>
        <v>3</v>
      </c>
      <c r="F30" s="163">
        <f t="shared" si="2"/>
        <v>4</v>
      </c>
      <c r="G30" s="163">
        <f t="shared" si="2"/>
        <v>5</v>
      </c>
      <c r="H30" s="163">
        <f t="shared" si="2"/>
        <v>6</v>
      </c>
      <c r="I30" s="163">
        <f t="shared" si="2"/>
        <v>7</v>
      </c>
      <c r="J30" s="163">
        <f t="shared" si="2"/>
        <v>8</v>
      </c>
      <c r="K30" s="163">
        <f t="shared" si="2"/>
        <v>9</v>
      </c>
      <c r="L30" s="163">
        <f t="shared" si="2"/>
        <v>10</v>
      </c>
      <c r="M30" s="163">
        <f t="shared" si="2"/>
        <v>11</v>
      </c>
      <c r="N30" s="163">
        <f t="shared" si="2"/>
        <v>12</v>
      </c>
      <c r="O30" s="169"/>
    </row>
    <row r="31" spans="1:16" ht="16.5" x14ac:dyDescent="0.5">
      <c r="A31" s="29" t="s">
        <v>62</v>
      </c>
      <c r="B31" s="160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69" t="s">
        <v>63</v>
      </c>
      <c r="P31" s="159"/>
    </row>
    <row r="32" spans="1:16" ht="16.5" x14ac:dyDescent="0.5">
      <c r="A32" s="29" t="s">
        <v>64</v>
      </c>
      <c r="B32" s="160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69" t="s">
        <v>65</v>
      </c>
      <c r="P32" s="159"/>
    </row>
    <row r="33" spans="1:16" ht="16.5" x14ac:dyDescent="0.5">
      <c r="A33" s="29" t="s">
        <v>66</v>
      </c>
      <c r="B33" s="16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69" t="s">
        <v>67</v>
      </c>
      <c r="P33" s="159"/>
    </row>
    <row r="34" spans="1:16" ht="17" thickBot="1" x14ac:dyDescent="0.55000000000000004">
      <c r="A34" s="167" t="s">
        <v>68</v>
      </c>
      <c r="B34" s="164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70" t="s">
        <v>69</v>
      </c>
      <c r="P34" s="162"/>
    </row>
    <row r="35" spans="1:16" ht="13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40"/>
  <sheetViews>
    <sheetView topLeftCell="A23" zoomScale="130" zoomScaleNormal="130" workbookViewId="0">
      <selection activeCell="D43" sqref="D43"/>
    </sheetView>
  </sheetViews>
  <sheetFormatPr baseColWidth="10" defaultColWidth="11.453125" defaultRowHeight="16.5" x14ac:dyDescent="0.5"/>
  <cols>
    <col min="1" max="1" width="53.7265625" style="29" customWidth="1"/>
    <col min="2" max="2" width="15.81640625" style="109" customWidth="1"/>
    <col min="3" max="5" width="11.453125" style="30"/>
    <col min="6" max="6" width="17.81640625" style="30" customWidth="1"/>
    <col min="7" max="16384" width="11.453125" style="30"/>
  </cols>
  <sheetData>
    <row r="2" spans="1:16384" ht="20" x14ac:dyDescent="0.4">
      <c r="A2" s="176" t="s">
        <v>73</v>
      </c>
    </row>
    <row r="3" spans="1:16384" x14ac:dyDescent="0.5">
      <c r="A3" s="29" t="s">
        <v>74</v>
      </c>
    </row>
    <row r="4" spans="1:16384" ht="21.5" x14ac:dyDescent="0.6">
      <c r="A4" s="29" t="s">
        <v>75</v>
      </c>
      <c r="O4" s="110"/>
    </row>
    <row r="5" spans="1:16384" s="31" customFormat="1" ht="17" x14ac:dyDescent="0.5">
      <c r="A5" s="116"/>
      <c r="B5" s="111"/>
    </row>
    <row r="6" spans="1:16384" s="31" customFormat="1" ht="17" x14ac:dyDescent="0.5">
      <c r="A6" s="116"/>
      <c r="B6" s="111"/>
    </row>
    <row r="7" spans="1:16384" s="31" customFormat="1" ht="19" x14ac:dyDescent="0.5">
      <c r="A7" s="116"/>
      <c r="B7" s="111"/>
      <c r="D7" s="120" t="s">
        <v>76</v>
      </c>
      <c r="E7" s="50"/>
      <c r="F7" s="50"/>
      <c r="G7" s="118"/>
      <c r="H7" s="118"/>
    </row>
    <row r="8" spans="1:16384" s="31" customFormat="1" ht="19" x14ac:dyDescent="0.5">
      <c r="A8" s="116"/>
      <c r="B8" s="111"/>
      <c r="D8" s="119" t="s">
        <v>77</v>
      </c>
    </row>
    <row r="9" spans="1:16384" s="31" customFormat="1" ht="19" x14ac:dyDescent="0.5">
      <c r="A9" s="116"/>
      <c r="B9" s="111"/>
      <c r="D9" s="119" t="s">
        <v>78</v>
      </c>
      <c r="G9" s="118"/>
      <c r="H9" s="118"/>
    </row>
    <row r="10" spans="1:16384" s="31" customFormat="1" ht="19" x14ac:dyDescent="0.5">
      <c r="A10" s="116"/>
      <c r="B10" s="111"/>
      <c r="D10" s="119"/>
      <c r="G10" s="50"/>
      <c r="H10" s="50"/>
    </row>
    <row r="11" spans="1:16384" s="27" customFormat="1" ht="17" x14ac:dyDescent="0.5">
      <c r="A11" s="69" t="s">
        <v>3</v>
      </c>
      <c r="B11" s="40">
        <f>'A)Budget des  Ventes'!F5</f>
        <v>1</v>
      </c>
      <c r="C11" s="40">
        <f>'A)Budget des  Ventes'!G5</f>
        <v>2</v>
      </c>
      <c r="D11" s="40">
        <f>'A)Budget des  Ventes'!H5</f>
        <v>3</v>
      </c>
      <c r="E11" s="40">
        <f>'A)Budget des  Ventes'!I5</f>
        <v>4</v>
      </c>
      <c r="F11" s="40">
        <f>'A)Budget des  Ventes'!J5</f>
        <v>5</v>
      </c>
      <c r="G11" s="40">
        <f>'A)Budget des  Ventes'!K5</f>
        <v>6</v>
      </c>
      <c r="H11" s="40">
        <f>'A)Budget des  Ventes'!L5</f>
        <v>7</v>
      </c>
      <c r="I11" s="40">
        <f>'A)Budget des  Ventes'!M5</f>
        <v>8</v>
      </c>
      <c r="J11" s="40">
        <f>'A)Budget des  Ventes'!N5</f>
        <v>9</v>
      </c>
      <c r="K11" s="40">
        <f>'A)Budget des  Ventes'!O5</f>
        <v>10</v>
      </c>
      <c r="L11" s="40">
        <f>'A)Budget des  Ventes'!P5</f>
        <v>11</v>
      </c>
      <c r="M11" s="40">
        <f>'A)Budget des  Ventes'!Q5</f>
        <v>12</v>
      </c>
      <c r="N11" s="37" t="s">
        <v>5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5">
      <c r="A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5"/>
      <c r="O12" s="35"/>
    </row>
    <row r="13" spans="1:16384" ht="19.5" x14ac:dyDescent="0.6">
      <c r="A13" s="276" t="s">
        <v>79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42"/>
      <c r="O13" s="35"/>
    </row>
    <row r="14" spans="1:16384" ht="17" x14ac:dyDescent="0.5">
      <c r="A14" s="116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41"/>
      <c r="O14" s="35"/>
    </row>
    <row r="15" spans="1:16384" ht="17" x14ac:dyDescent="0.5">
      <c r="A15" s="277" t="s">
        <v>80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41"/>
      <c r="O15" s="35"/>
    </row>
    <row r="16" spans="1:16384" ht="17" x14ac:dyDescent="0.5">
      <c r="A16" s="116" t="s">
        <v>165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41"/>
      <c r="O16" s="35"/>
    </row>
    <row r="17" spans="1:27" x14ac:dyDescent="0.5">
      <c r="A17" s="55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41"/>
      <c r="O17" s="35"/>
    </row>
    <row r="18" spans="1:27" x14ac:dyDescent="0.5">
      <c r="A18" s="55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41"/>
      <c r="O18" s="5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5">
      <c r="A19" s="271" t="s">
        <v>81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42"/>
      <c r="O19" s="57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5">
      <c r="A20" s="55"/>
      <c r="B20" s="123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252"/>
      <c r="O20" s="5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7" x14ac:dyDescent="0.5">
      <c r="A21" s="277" t="s">
        <v>82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1"/>
      <c r="O21" s="5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x14ac:dyDescent="0.5">
      <c r="A22" s="55" t="s">
        <v>83</v>
      </c>
      <c r="B22" s="25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41"/>
      <c r="O22" s="57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5">
      <c r="A23" s="55" t="s">
        <v>84</v>
      </c>
      <c r="B23" s="25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41"/>
      <c r="O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x14ac:dyDescent="0.5">
      <c r="A24" s="55" t="s">
        <v>85</v>
      </c>
      <c r="B24" s="25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41"/>
      <c r="O24" s="57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x14ac:dyDescent="0.5">
      <c r="A25" s="55" t="s">
        <v>86</v>
      </c>
      <c r="B25" s="25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41"/>
      <c r="O25" s="57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x14ac:dyDescent="0.5">
      <c r="A26" s="55" t="s">
        <v>85</v>
      </c>
      <c r="B26" s="25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41"/>
      <c r="O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5">
      <c r="A27" s="55" t="s">
        <v>87</v>
      </c>
      <c r="B27" s="123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252"/>
      <c r="O27" s="59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x14ac:dyDescent="0.5">
      <c r="A28" s="55" t="s">
        <v>88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41"/>
      <c r="O28" s="57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114" customFormat="1" x14ac:dyDescent="0.5">
      <c r="A29" s="55" t="s">
        <v>89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52"/>
      <c r="O29" s="5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s="50" customFormat="1" x14ac:dyDescent="0.5">
      <c r="A30" s="55" t="s">
        <v>90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252"/>
      <c r="O30" s="59"/>
    </row>
    <row r="31" spans="1:27" ht="17" x14ac:dyDescent="0.5">
      <c r="A31" s="116" t="s">
        <v>91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41"/>
      <c r="O31" s="57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x14ac:dyDescent="0.5">
      <c r="A32" s="271" t="s">
        <v>92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42"/>
      <c r="O32" s="57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31" customFormat="1" ht="17" x14ac:dyDescent="0.5">
      <c r="A33" s="11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252"/>
      <c r="O33" s="5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5">
      <c r="A34" s="271" t="s">
        <v>93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42"/>
      <c r="O34" s="57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x14ac:dyDescent="0.5">
      <c r="A35" s="55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1"/>
      <c r="O35" s="57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27" s="115" customFormat="1" x14ac:dyDescent="0.5">
      <c r="A37" s="29" t="s">
        <v>166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9" spans="1:27" x14ac:dyDescent="0.5">
      <c r="A39" s="254" t="s">
        <v>167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</row>
    <row r="40" spans="1:27" x14ac:dyDescent="0.5">
      <c r="A40" s="254" t="s">
        <v>168</v>
      </c>
      <c r="B40" s="122">
        <v>0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A5" sqref="A5:A10"/>
    </sheetView>
  </sheetViews>
  <sheetFormatPr baseColWidth="10" defaultColWidth="11.453125" defaultRowHeight="13" x14ac:dyDescent="0.3"/>
  <cols>
    <col min="1" max="1" width="55" style="53" customWidth="1"/>
    <col min="2" max="2" width="16.1796875" style="53" customWidth="1"/>
    <col min="3" max="3" width="18.26953125" style="54" customWidth="1"/>
    <col min="4" max="4" width="13.54296875" style="53" customWidth="1"/>
    <col min="5" max="15" width="11.453125" style="53"/>
    <col min="16" max="16" width="11.453125" style="52"/>
    <col min="17" max="16384" width="11.453125" style="53"/>
  </cols>
  <sheetData>
    <row r="2" spans="1:16384" s="27" customFormat="1" ht="18" x14ac:dyDescent="0.4">
      <c r="A2" s="173" t="s">
        <v>94</v>
      </c>
    </row>
    <row r="3" spans="1:16384" s="27" customFormat="1" ht="12.5" x14ac:dyDescent="0.25"/>
    <row r="4" spans="1:16384" s="56" customFormat="1" ht="16.5" x14ac:dyDescent="0.5">
      <c r="A4" s="55"/>
      <c r="B4" s="55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/>
      <c r="Q4" s="50"/>
      <c r="R4" s="55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2"/>
      <c r="AG4" s="50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50"/>
      <c r="AX4" s="55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5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2"/>
      <c r="CC4" s="50"/>
      <c r="CD4" s="55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2"/>
      <c r="CS4" s="50"/>
      <c r="CT4" s="55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2"/>
      <c r="DI4" s="50"/>
      <c r="DJ4" s="55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2"/>
      <c r="DY4" s="50"/>
      <c r="DZ4" s="55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2"/>
      <c r="EO4" s="50"/>
      <c r="EP4" s="55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2"/>
      <c r="FE4" s="50"/>
      <c r="FF4" s="55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0"/>
      <c r="FV4" s="55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2"/>
      <c r="GK4" s="50"/>
      <c r="GL4" s="55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2"/>
      <c r="HA4" s="50"/>
      <c r="HB4" s="55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2"/>
      <c r="HQ4" s="50"/>
      <c r="HR4" s="55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2"/>
      <c r="IG4" s="50"/>
      <c r="IH4" s="55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2"/>
      <c r="IW4" s="50"/>
      <c r="IX4" s="55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2"/>
      <c r="JM4" s="50"/>
      <c r="JN4" s="55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0"/>
      <c r="KD4" s="55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2"/>
      <c r="KS4" s="50"/>
      <c r="KT4" s="55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2"/>
      <c r="LI4" s="50"/>
      <c r="LJ4" s="55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2"/>
      <c r="LY4" s="50"/>
      <c r="LZ4" s="55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2"/>
      <c r="MO4" s="50"/>
      <c r="MP4" s="55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2"/>
      <c r="NE4" s="50"/>
      <c r="NF4" s="55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2"/>
      <c r="NU4" s="50"/>
      <c r="NV4" s="55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0"/>
      <c r="OL4" s="55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2"/>
      <c r="PA4" s="50"/>
      <c r="PB4" s="55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2"/>
      <c r="PQ4" s="50"/>
      <c r="PR4" s="55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2"/>
      <c r="QG4" s="50"/>
      <c r="QH4" s="55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2"/>
      <c r="QW4" s="50"/>
      <c r="QX4" s="55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2"/>
      <c r="RM4" s="50"/>
      <c r="RN4" s="55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2"/>
      <c r="SC4" s="50"/>
      <c r="SD4" s="55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0"/>
      <c r="ST4" s="55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2"/>
      <c r="TI4" s="50"/>
      <c r="TJ4" s="55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2"/>
      <c r="TY4" s="50"/>
      <c r="TZ4" s="55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2"/>
      <c r="UO4" s="50"/>
      <c r="UP4" s="55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2"/>
      <c r="VE4" s="50"/>
      <c r="VF4" s="55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2"/>
      <c r="VU4" s="50"/>
      <c r="VV4" s="55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2"/>
      <c r="WK4" s="50"/>
      <c r="WL4" s="55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0"/>
      <c r="XB4" s="55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2"/>
      <c r="XQ4" s="50"/>
      <c r="XR4" s="55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2"/>
      <c r="YG4" s="50"/>
      <c r="YH4" s="55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2"/>
      <c r="YW4" s="50"/>
      <c r="YX4" s="55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2"/>
      <c r="ZM4" s="50"/>
      <c r="ZN4" s="55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2"/>
      <c r="AAC4" s="50"/>
      <c r="AAD4" s="55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2"/>
      <c r="AAS4" s="50"/>
      <c r="AAT4" s="55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2"/>
      <c r="ABI4" s="50"/>
      <c r="ABJ4" s="55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2"/>
      <c r="ABY4" s="50"/>
      <c r="ABZ4" s="55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2"/>
      <c r="ACO4" s="50"/>
      <c r="ACP4" s="55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2"/>
      <c r="ADE4" s="50"/>
      <c r="ADF4" s="55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2"/>
      <c r="ADU4" s="50"/>
      <c r="ADV4" s="55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2"/>
      <c r="AEK4" s="50"/>
      <c r="AEL4" s="55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2"/>
      <c r="AFA4" s="50"/>
      <c r="AFB4" s="55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2"/>
      <c r="AFQ4" s="50"/>
      <c r="AFR4" s="55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2"/>
      <c r="AGG4" s="50"/>
      <c r="AGH4" s="55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2"/>
      <c r="AGW4" s="50"/>
      <c r="AGX4" s="55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2"/>
      <c r="AHM4" s="50"/>
      <c r="AHN4" s="55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2"/>
      <c r="AIC4" s="50"/>
      <c r="AID4" s="55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2"/>
      <c r="AIS4" s="50"/>
      <c r="AIT4" s="55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2"/>
      <c r="AJI4" s="50"/>
      <c r="AJJ4" s="55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2"/>
      <c r="AJY4" s="50"/>
      <c r="AJZ4" s="55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2"/>
      <c r="AKO4" s="50"/>
      <c r="AKP4" s="55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2"/>
      <c r="ALE4" s="50"/>
      <c r="ALF4" s="55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2"/>
      <c r="ALU4" s="50"/>
      <c r="ALV4" s="55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2"/>
      <c r="AMK4" s="50"/>
      <c r="AML4" s="55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2"/>
      <c r="ANA4" s="50"/>
      <c r="ANB4" s="55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2"/>
      <c r="ANQ4" s="50"/>
      <c r="ANR4" s="55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2"/>
      <c r="AOG4" s="50"/>
      <c r="AOH4" s="55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2"/>
      <c r="AOW4" s="50"/>
      <c r="AOX4" s="55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2"/>
      <c r="APM4" s="50"/>
      <c r="APN4" s="55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2"/>
      <c r="AQC4" s="50"/>
      <c r="AQD4" s="55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2"/>
      <c r="AQS4" s="50"/>
      <c r="AQT4" s="55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2"/>
      <c r="ARI4" s="50"/>
      <c r="ARJ4" s="55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2"/>
      <c r="ARY4" s="50"/>
      <c r="ARZ4" s="55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2"/>
      <c r="ASO4" s="50"/>
      <c r="ASP4" s="55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2"/>
      <c r="ATE4" s="50"/>
      <c r="ATF4" s="55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2"/>
      <c r="ATU4" s="50"/>
      <c r="ATV4" s="55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2"/>
      <c r="AUK4" s="50"/>
      <c r="AUL4" s="55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2"/>
      <c r="AVA4" s="50"/>
      <c r="AVB4" s="55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2"/>
      <c r="AVQ4" s="50"/>
      <c r="AVR4" s="55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2"/>
      <c r="AWG4" s="50"/>
      <c r="AWH4" s="55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2"/>
      <c r="AWW4" s="50"/>
      <c r="AWX4" s="55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2"/>
      <c r="AXM4" s="50"/>
      <c r="AXN4" s="55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2"/>
      <c r="AYC4" s="50"/>
      <c r="AYD4" s="55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2"/>
      <c r="AYS4" s="50"/>
      <c r="AYT4" s="55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2"/>
      <c r="AZI4" s="50"/>
      <c r="AZJ4" s="55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2"/>
      <c r="AZY4" s="50"/>
      <c r="AZZ4" s="55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2"/>
      <c r="BAO4" s="50"/>
      <c r="BAP4" s="55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2"/>
      <c r="BBE4" s="50"/>
      <c r="BBF4" s="55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2"/>
      <c r="BBU4" s="50"/>
      <c r="BBV4" s="55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2"/>
      <c r="BCK4" s="50"/>
      <c r="BCL4" s="55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2"/>
      <c r="BDA4" s="50"/>
      <c r="BDB4" s="55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2"/>
      <c r="BDQ4" s="50"/>
      <c r="BDR4" s="55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2"/>
      <c r="BEG4" s="50"/>
      <c r="BEH4" s="55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2"/>
      <c r="BEW4" s="50"/>
      <c r="BEX4" s="55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2"/>
      <c r="BFM4" s="50"/>
      <c r="BFN4" s="55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2"/>
      <c r="BGC4" s="50"/>
      <c r="BGD4" s="55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2"/>
      <c r="BGS4" s="50"/>
      <c r="BGT4" s="55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2"/>
      <c r="BHI4" s="50"/>
      <c r="BHJ4" s="55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2"/>
      <c r="BHY4" s="50"/>
      <c r="BHZ4" s="55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2"/>
      <c r="BIO4" s="50"/>
      <c r="BIP4" s="55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2"/>
      <c r="BJE4" s="50"/>
      <c r="BJF4" s="55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2"/>
      <c r="BJU4" s="50"/>
      <c r="BJV4" s="55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2"/>
      <c r="BKK4" s="50"/>
      <c r="BKL4" s="55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2"/>
      <c r="BLA4" s="50"/>
      <c r="BLB4" s="55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2"/>
      <c r="BLQ4" s="50"/>
      <c r="BLR4" s="55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2"/>
      <c r="BMG4" s="50"/>
      <c r="BMH4" s="55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2"/>
      <c r="BMW4" s="50"/>
      <c r="BMX4" s="55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2"/>
      <c r="BNM4" s="50"/>
      <c r="BNN4" s="55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2"/>
      <c r="BOC4" s="50"/>
      <c r="BOD4" s="55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2"/>
      <c r="BOS4" s="50"/>
      <c r="BOT4" s="55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2"/>
      <c r="BPI4" s="50"/>
      <c r="BPJ4" s="55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2"/>
      <c r="BPY4" s="50"/>
      <c r="BPZ4" s="55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2"/>
      <c r="BQO4" s="50"/>
      <c r="BQP4" s="55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2"/>
      <c r="BRE4" s="50"/>
      <c r="BRF4" s="55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2"/>
      <c r="BRU4" s="50"/>
      <c r="BRV4" s="55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2"/>
      <c r="BSK4" s="50"/>
      <c r="BSL4" s="55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2"/>
      <c r="BTA4" s="50"/>
      <c r="BTB4" s="55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2"/>
      <c r="BTQ4" s="50"/>
      <c r="BTR4" s="55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2"/>
      <c r="BUG4" s="50"/>
      <c r="BUH4" s="55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2"/>
      <c r="BUW4" s="50"/>
      <c r="BUX4" s="55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2"/>
      <c r="BVM4" s="50"/>
      <c r="BVN4" s="55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2"/>
      <c r="BWC4" s="50"/>
      <c r="BWD4" s="55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2"/>
      <c r="BWS4" s="50"/>
      <c r="BWT4" s="55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2"/>
      <c r="BXI4" s="50"/>
      <c r="BXJ4" s="55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2"/>
      <c r="BXY4" s="50"/>
      <c r="BXZ4" s="55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2"/>
      <c r="BYO4" s="50"/>
      <c r="BYP4" s="55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2"/>
      <c r="BZE4" s="50"/>
      <c r="BZF4" s="55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2"/>
      <c r="BZU4" s="50"/>
      <c r="BZV4" s="55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2"/>
      <c r="CAK4" s="50"/>
      <c r="CAL4" s="55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2"/>
      <c r="CBA4" s="50"/>
      <c r="CBB4" s="55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2"/>
      <c r="CBQ4" s="50"/>
      <c r="CBR4" s="55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2"/>
      <c r="CCG4" s="50"/>
      <c r="CCH4" s="55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2"/>
      <c r="CCW4" s="50"/>
      <c r="CCX4" s="55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2"/>
      <c r="CDM4" s="50"/>
      <c r="CDN4" s="55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2"/>
      <c r="CEC4" s="50"/>
      <c r="CED4" s="55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2"/>
      <c r="CES4" s="50"/>
      <c r="CET4" s="55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2"/>
      <c r="CFI4" s="50"/>
      <c r="CFJ4" s="55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2"/>
      <c r="CFY4" s="50"/>
      <c r="CFZ4" s="55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2"/>
      <c r="CGO4" s="50"/>
      <c r="CGP4" s="55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2"/>
      <c r="CHE4" s="50"/>
      <c r="CHF4" s="55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2"/>
      <c r="CHU4" s="50"/>
      <c r="CHV4" s="55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2"/>
      <c r="CIK4" s="50"/>
      <c r="CIL4" s="55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2"/>
      <c r="CJA4" s="50"/>
      <c r="CJB4" s="55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2"/>
      <c r="CJQ4" s="50"/>
      <c r="CJR4" s="55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2"/>
      <c r="CKG4" s="50"/>
      <c r="CKH4" s="55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2"/>
      <c r="CKW4" s="50"/>
      <c r="CKX4" s="55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2"/>
      <c r="CLM4" s="50"/>
      <c r="CLN4" s="55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2"/>
      <c r="CMC4" s="50"/>
      <c r="CMD4" s="55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2"/>
      <c r="CMS4" s="50"/>
      <c r="CMT4" s="55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2"/>
      <c r="CNI4" s="50"/>
      <c r="CNJ4" s="55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2"/>
      <c r="CNY4" s="50"/>
      <c r="CNZ4" s="55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2"/>
      <c r="COO4" s="50"/>
      <c r="COP4" s="55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2"/>
      <c r="CPE4" s="50"/>
      <c r="CPF4" s="55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2"/>
      <c r="CPU4" s="50"/>
      <c r="CPV4" s="55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2"/>
      <c r="CQK4" s="50"/>
      <c r="CQL4" s="55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2"/>
      <c r="CRA4" s="50"/>
      <c r="CRB4" s="55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2"/>
      <c r="CRQ4" s="50"/>
      <c r="CRR4" s="55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2"/>
      <c r="CSG4" s="50"/>
      <c r="CSH4" s="55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2"/>
      <c r="CSW4" s="50"/>
      <c r="CSX4" s="55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2"/>
      <c r="CTM4" s="50"/>
      <c r="CTN4" s="55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2"/>
      <c r="CUC4" s="50"/>
      <c r="CUD4" s="55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2"/>
      <c r="CUS4" s="50"/>
      <c r="CUT4" s="55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2"/>
      <c r="CVI4" s="50"/>
      <c r="CVJ4" s="55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2"/>
      <c r="CVY4" s="50"/>
      <c r="CVZ4" s="55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2"/>
      <c r="CWO4" s="50"/>
      <c r="CWP4" s="55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2"/>
      <c r="CXE4" s="50"/>
      <c r="CXF4" s="55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2"/>
      <c r="CXU4" s="50"/>
      <c r="CXV4" s="55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2"/>
      <c r="CYK4" s="50"/>
      <c r="CYL4" s="55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2"/>
      <c r="CZA4" s="50"/>
      <c r="CZB4" s="55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2"/>
      <c r="CZQ4" s="50"/>
      <c r="CZR4" s="55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2"/>
      <c r="DAG4" s="50"/>
      <c r="DAH4" s="55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2"/>
      <c r="DAW4" s="50"/>
      <c r="DAX4" s="55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2"/>
      <c r="DBM4" s="50"/>
      <c r="DBN4" s="55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2"/>
      <c r="DCC4" s="50"/>
      <c r="DCD4" s="55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2"/>
      <c r="DCS4" s="50"/>
      <c r="DCT4" s="55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2"/>
      <c r="DDI4" s="50"/>
      <c r="DDJ4" s="55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2"/>
      <c r="DDY4" s="50"/>
      <c r="DDZ4" s="55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2"/>
      <c r="DEO4" s="50"/>
      <c r="DEP4" s="55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2"/>
      <c r="DFE4" s="50"/>
      <c r="DFF4" s="55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2"/>
      <c r="DFU4" s="50"/>
      <c r="DFV4" s="55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2"/>
      <c r="DGK4" s="50"/>
      <c r="DGL4" s="55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2"/>
      <c r="DHA4" s="50"/>
      <c r="DHB4" s="55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2"/>
      <c r="DHQ4" s="50"/>
      <c r="DHR4" s="55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2"/>
      <c r="DIG4" s="50"/>
      <c r="DIH4" s="55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2"/>
      <c r="DIW4" s="50"/>
      <c r="DIX4" s="55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2"/>
      <c r="DJM4" s="50"/>
      <c r="DJN4" s="55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2"/>
      <c r="DKC4" s="50"/>
      <c r="DKD4" s="55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2"/>
      <c r="DKS4" s="50"/>
      <c r="DKT4" s="55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2"/>
      <c r="DLI4" s="50"/>
      <c r="DLJ4" s="55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2"/>
      <c r="DLY4" s="50"/>
      <c r="DLZ4" s="55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2"/>
      <c r="DMO4" s="50"/>
      <c r="DMP4" s="55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2"/>
      <c r="DNE4" s="50"/>
      <c r="DNF4" s="55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2"/>
      <c r="DNU4" s="50"/>
      <c r="DNV4" s="55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2"/>
      <c r="DOK4" s="50"/>
      <c r="DOL4" s="55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2"/>
      <c r="DPA4" s="50"/>
      <c r="DPB4" s="55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2"/>
      <c r="DPQ4" s="50"/>
      <c r="DPR4" s="55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2"/>
      <c r="DQG4" s="50"/>
      <c r="DQH4" s="55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2"/>
      <c r="DQW4" s="50"/>
      <c r="DQX4" s="55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2"/>
      <c r="DRM4" s="50"/>
      <c r="DRN4" s="55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2"/>
      <c r="DSC4" s="50"/>
      <c r="DSD4" s="55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2"/>
      <c r="DSS4" s="50"/>
      <c r="DST4" s="55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2"/>
      <c r="DTI4" s="50"/>
      <c r="DTJ4" s="55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2"/>
      <c r="DTY4" s="50"/>
      <c r="DTZ4" s="55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2"/>
      <c r="DUO4" s="50"/>
      <c r="DUP4" s="55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2"/>
      <c r="DVE4" s="50"/>
      <c r="DVF4" s="55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2"/>
      <c r="DVU4" s="50"/>
      <c r="DVV4" s="55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2"/>
      <c r="DWK4" s="50"/>
      <c r="DWL4" s="55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2"/>
      <c r="DXA4" s="50"/>
      <c r="DXB4" s="55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2"/>
      <c r="DXQ4" s="50"/>
      <c r="DXR4" s="55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2"/>
      <c r="DYG4" s="50"/>
      <c r="DYH4" s="55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2"/>
      <c r="DYW4" s="50"/>
      <c r="DYX4" s="55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2"/>
      <c r="DZM4" s="50"/>
      <c r="DZN4" s="55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2"/>
      <c r="EAC4" s="50"/>
      <c r="EAD4" s="55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2"/>
      <c r="EAS4" s="50"/>
      <c r="EAT4" s="55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2"/>
      <c r="EBI4" s="50"/>
      <c r="EBJ4" s="55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2"/>
      <c r="EBY4" s="50"/>
      <c r="EBZ4" s="55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2"/>
      <c r="ECO4" s="50"/>
      <c r="ECP4" s="55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2"/>
      <c r="EDE4" s="50"/>
      <c r="EDF4" s="55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2"/>
      <c r="EDU4" s="50"/>
      <c r="EDV4" s="55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2"/>
      <c r="EEK4" s="50"/>
      <c r="EEL4" s="55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2"/>
      <c r="EFA4" s="50"/>
      <c r="EFB4" s="55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2"/>
      <c r="EFQ4" s="50"/>
      <c r="EFR4" s="55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2"/>
      <c r="EGG4" s="50"/>
      <c r="EGH4" s="55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2"/>
      <c r="EGW4" s="50"/>
      <c r="EGX4" s="55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2"/>
      <c r="EHM4" s="50"/>
      <c r="EHN4" s="55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2"/>
      <c r="EIC4" s="50"/>
      <c r="EID4" s="55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2"/>
      <c r="EIS4" s="50"/>
      <c r="EIT4" s="55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2"/>
      <c r="EJI4" s="50"/>
      <c r="EJJ4" s="55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2"/>
      <c r="EJY4" s="50"/>
      <c r="EJZ4" s="55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2"/>
      <c r="EKO4" s="50"/>
      <c r="EKP4" s="55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2"/>
      <c r="ELE4" s="50"/>
      <c r="ELF4" s="55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2"/>
      <c r="ELU4" s="50"/>
      <c r="ELV4" s="55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2"/>
      <c r="EMK4" s="50"/>
      <c r="EML4" s="55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2"/>
      <c r="ENA4" s="50"/>
      <c r="ENB4" s="55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2"/>
      <c r="ENQ4" s="50"/>
      <c r="ENR4" s="55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2"/>
      <c r="EOG4" s="50"/>
      <c r="EOH4" s="55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2"/>
      <c r="EOW4" s="50"/>
      <c r="EOX4" s="55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2"/>
      <c r="EPM4" s="50"/>
      <c r="EPN4" s="55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2"/>
      <c r="EQC4" s="50"/>
      <c r="EQD4" s="55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2"/>
      <c r="EQS4" s="50"/>
      <c r="EQT4" s="55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2"/>
      <c r="ERI4" s="50"/>
      <c r="ERJ4" s="55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2"/>
      <c r="ERY4" s="50"/>
      <c r="ERZ4" s="55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2"/>
      <c r="ESO4" s="50"/>
      <c r="ESP4" s="55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2"/>
      <c r="ETE4" s="50"/>
      <c r="ETF4" s="55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2"/>
      <c r="ETU4" s="50"/>
      <c r="ETV4" s="55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2"/>
      <c r="EUK4" s="50"/>
      <c r="EUL4" s="55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2"/>
      <c r="EVA4" s="50"/>
      <c r="EVB4" s="55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2"/>
      <c r="EVQ4" s="50"/>
      <c r="EVR4" s="55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2"/>
      <c r="EWG4" s="50"/>
      <c r="EWH4" s="55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2"/>
      <c r="EWW4" s="50"/>
      <c r="EWX4" s="55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2"/>
      <c r="EXM4" s="50"/>
      <c r="EXN4" s="55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2"/>
      <c r="EYC4" s="50"/>
      <c r="EYD4" s="55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2"/>
      <c r="EYS4" s="50"/>
      <c r="EYT4" s="55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2"/>
      <c r="EZI4" s="50"/>
      <c r="EZJ4" s="55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2"/>
      <c r="EZY4" s="50"/>
      <c r="EZZ4" s="55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2"/>
      <c r="FAO4" s="50"/>
      <c r="FAP4" s="55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2"/>
      <c r="FBE4" s="50"/>
      <c r="FBF4" s="55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2"/>
      <c r="FBU4" s="50"/>
      <c r="FBV4" s="55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2"/>
      <c r="FCK4" s="50"/>
      <c r="FCL4" s="55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2"/>
      <c r="FDA4" s="50"/>
      <c r="FDB4" s="55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2"/>
      <c r="FDQ4" s="50"/>
      <c r="FDR4" s="55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2"/>
      <c r="FEG4" s="50"/>
      <c r="FEH4" s="55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2"/>
      <c r="FEW4" s="50"/>
      <c r="FEX4" s="55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2"/>
      <c r="FFM4" s="50"/>
      <c r="FFN4" s="55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2"/>
      <c r="FGC4" s="50"/>
      <c r="FGD4" s="55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2"/>
      <c r="FGS4" s="50"/>
      <c r="FGT4" s="55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2"/>
      <c r="FHI4" s="50"/>
      <c r="FHJ4" s="55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2"/>
      <c r="FHY4" s="50"/>
      <c r="FHZ4" s="55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2"/>
      <c r="FIO4" s="50"/>
      <c r="FIP4" s="55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2"/>
      <c r="FJE4" s="50"/>
      <c r="FJF4" s="55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2"/>
      <c r="FJU4" s="50"/>
      <c r="FJV4" s="55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2"/>
      <c r="FKK4" s="50"/>
      <c r="FKL4" s="55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2"/>
      <c r="FLA4" s="50"/>
      <c r="FLB4" s="55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2"/>
      <c r="FLQ4" s="50"/>
      <c r="FLR4" s="55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2"/>
      <c r="FMG4" s="50"/>
      <c r="FMH4" s="55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2"/>
      <c r="FMW4" s="50"/>
      <c r="FMX4" s="55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2"/>
      <c r="FNM4" s="50"/>
      <c r="FNN4" s="55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2"/>
      <c r="FOC4" s="50"/>
      <c r="FOD4" s="55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2"/>
      <c r="FOS4" s="50"/>
      <c r="FOT4" s="55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2"/>
      <c r="FPI4" s="50"/>
      <c r="FPJ4" s="55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2"/>
      <c r="FPY4" s="50"/>
      <c r="FPZ4" s="55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2"/>
      <c r="FQO4" s="50"/>
      <c r="FQP4" s="55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2"/>
      <c r="FRE4" s="50"/>
      <c r="FRF4" s="55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2"/>
      <c r="FRU4" s="50"/>
      <c r="FRV4" s="55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2"/>
      <c r="FSK4" s="50"/>
      <c r="FSL4" s="55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2"/>
      <c r="FTA4" s="50"/>
      <c r="FTB4" s="55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2"/>
      <c r="FTQ4" s="50"/>
      <c r="FTR4" s="55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2"/>
      <c r="FUG4" s="50"/>
      <c r="FUH4" s="55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2"/>
      <c r="FUW4" s="50"/>
      <c r="FUX4" s="55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2"/>
      <c r="FVM4" s="50"/>
      <c r="FVN4" s="55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2"/>
      <c r="FWC4" s="50"/>
      <c r="FWD4" s="55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2"/>
      <c r="FWS4" s="50"/>
      <c r="FWT4" s="55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2"/>
      <c r="FXI4" s="50"/>
      <c r="FXJ4" s="55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2"/>
      <c r="FXY4" s="50"/>
      <c r="FXZ4" s="55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2"/>
      <c r="FYO4" s="50"/>
      <c r="FYP4" s="55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2"/>
      <c r="FZE4" s="50"/>
      <c r="FZF4" s="55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2"/>
      <c r="FZU4" s="50"/>
      <c r="FZV4" s="55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2"/>
      <c r="GAK4" s="50"/>
      <c r="GAL4" s="55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2"/>
      <c r="GBA4" s="50"/>
      <c r="GBB4" s="55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2"/>
      <c r="GBQ4" s="50"/>
      <c r="GBR4" s="55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2"/>
      <c r="GCG4" s="50"/>
      <c r="GCH4" s="55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2"/>
      <c r="GCW4" s="50"/>
      <c r="GCX4" s="55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2"/>
      <c r="GDM4" s="50"/>
      <c r="GDN4" s="55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2"/>
      <c r="GEC4" s="50"/>
      <c r="GED4" s="55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2"/>
      <c r="GES4" s="50"/>
      <c r="GET4" s="55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2"/>
      <c r="GFI4" s="50"/>
      <c r="GFJ4" s="55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2"/>
      <c r="GFY4" s="50"/>
      <c r="GFZ4" s="55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2"/>
      <c r="GGO4" s="50"/>
      <c r="GGP4" s="55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2"/>
      <c r="GHE4" s="50"/>
      <c r="GHF4" s="55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2"/>
      <c r="GHU4" s="50"/>
      <c r="GHV4" s="55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2"/>
      <c r="GIK4" s="50"/>
      <c r="GIL4" s="55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2"/>
      <c r="GJA4" s="50"/>
      <c r="GJB4" s="55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2"/>
      <c r="GJQ4" s="50"/>
      <c r="GJR4" s="55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2"/>
      <c r="GKG4" s="50"/>
      <c r="GKH4" s="55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2"/>
      <c r="GKW4" s="50"/>
      <c r="GKX4" s="55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2"/>
      <c r="GLM4" s="50"/>
      <c r="GLN4" s="55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2"/>
      <c r="GMC4" s="50"/>
      <c r="GMD4" s="55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2"/>
      <c r="GMS4" s="50"/>
      <c r="GMT4" s="55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2"/>
      <c r="GNI4" s="50"/>
      <c r="GNJ4" s="55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2"/>
      <c r="GNY4" s="50"/>
      <c r="GNZ4" s="55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2"/>
      <c r="GOO4" s="50"/>
      <c r="GOP4" s="55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2"/>
      <c r="GPE4" s="50"/>
      <c r="GPF4" s="55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2"/>
      <c r="GPU4" s="50"/>
      <c r="GPV4" s="55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2"/>
      <c r="GQK4" s="50"/>
      <c r="GQL4" s="55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2"/>
      <c r="GRA4" s="50"/>
      <c r="GRB4" s="55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2"/>
      <c r="GRQ4" s="50"/>
      <c r="GRR4" s="55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2"/>
      <c r="GSG4" s="50"/>
      <c r="GSH4" s="55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2"/>
      <c r="GSW4" s="50"/>
      <c r="GSX4" s="55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2"/>
      <c r="GTM4" s="50"/>
      <c r="GTN4" s="55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2"/>
      <c r="GUC4" s="50"/>
      <c r="GUD4" s="55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2"/>
      <c r="GUS4" s="50"/>
      <c r="GUT4" s="55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2"/>
      <c r="GVI4" s="50"/>
      <c r="GVJ4" s="55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2"/>
      <c r="GVY4" s="50"/>
      <c r="GVZ4" s="55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2"/>
      <c r="GWO4" s="50"/>
      <c r="GWP4" s="55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2"/>
      <c r="GXE4" s="50"/>
      <c r="GXF4" s="55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2"/>
      <c r="GXU4" s="50"/>
      <c r="GXV4" s="55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2"/>
      <c r="GYK4" s="50"/>
      <c r="GYL4" s="55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2"/>
      <c r="GZA4" s="50"/>
      <c r="GZB4" s="55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2"/>
      <c r="GZQ4" s="50"/>
      <c r="GZR4" s="55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2"/>
      <c r="HAG4" s="50"/>
      <c r="HAH4" s="55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2"/>
      <c r="HAW4" s="50"/>
      <c r="HAX4" s="55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2"/>
      <c r="HBM4" s="50"/>
      <c r="HBN4" s="55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2"/>
      <c r="HCC4" s="50"/>
      <c r="HCD4" s="55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2"/>
      <c r="HCS4" s="50"/>
      <c r="HCT4" s="55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2"/>
      <c r="HDI4" s="50"/>
      <c r="HDJ4" s="55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2"/>
      <c r="HDY4" s="50"/>
      <c r="HDZ4" s="55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2"/>
      <c r="HEO4" s="50"/>
      <c r="HEP4" s="55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2"/>
      <c r="HFE4" s="50"/>
      <c r="HFF4" s="55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2"/>
      <c r="HFU4" s="50"/>
      <c r="HFV4" s="55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2"/>
      <c r="HGK4" s="50"/>
      <c r="HGL4" s="55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2"/>
      <c r="HHA4" s="50"/>
      <c r="HHB4" s="55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2"/>
      <c r="HHQ4" s="50"/>
      <c r="HHR4" s="55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2"/>
      <c r="HIG4" s="50"/>
      <c r="HIH4" s="55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2"/>
      <c r="HIW4" s="50"/>
      <c r="HIX4" s="55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2"/>
      <c r="HJM4" s="50"/>
      <c r="HJN4" s="55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2"/>
      <c r="HKC4" s="50"/>
      <c r="HKD4" s="55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2"/>
      <c r="HKS4" s="50"/>
      <c r="HKT4" s="55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2"/>
      <c r="HLI4" s="50"/>
      <c r="HLJ4" s="55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2"/>
      <c r="HLY4" s="50"/>
      <c r="HLZ4" s="55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2"/>
      <c r="HMO4" s="50"/>
      <c r="HMP4" s="55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2"/>
      <c r="HNE4" s="50"/>
      <c r="HNF4" s="55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2"/>
      <c r="HNU4" s="50"/>
      <c r="HNV4" s="55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2"/>
      <c r="HOK4" s="50"/>
      <c r="HOL4" s="55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2"/>
      <c r="HPA4" s="50"/>
      <c r="HPB4" s="55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2"/>
      <c r="HPQ4" s="50"/>
      <c r="HPR4" s="55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2"/>
      <c r="HQG4" s="50"/>
      <c r="HQH4" s="55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2"/>
      <c r="HQW4" s="50"/>
      <c r="HQX4" s="55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2"/>
      <c r="HRM4" s="50"/>
      <c r="HRN4" s="55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2"/>
      <c r="HSC4" s="50"/>
      <c r="HSD4" s="55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2"/>
      <c r="HSS4" s="50"/>
      <c r="HST4" s="55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2"/>
      <c r="HTI4" s="50"/>
      <c r="HTJ4" s="55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2"/>
      <c r="HTY4" s="50"/>
      <c r="HTZ4" s="55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2"/>
      <c r="HUO4" s="50"/>
      <c r="HUP4" s="55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2"/>
      <c r="HVE4" s="50"/>
      <c r="HVF4" s="55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2"/>
      <c r="HVU4" s="50"/>
      <c r="HVV4" s="55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2"/>
      <c r="HWK4" s="50"/>
      <c r="HWL4" s="55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2"/>
      <c r="HXA4" s="50"/>
      <c r="HXB4" s="55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2"/>
      <c r="HXQ4" s="50"/>
      <c r="HXR4" s="55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2"/>
      <c r="HYG4" s="50"/>
      <c r="HYH4" s="55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2"/>
      <c r="HYW4" s="50"/>
      <c r="HYX4" s="55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2"/>
      <c r="HZM4" s="50"/>
      <c r="HZN4" s="55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2"/>
      <c r="IAC4" s="50"/>
      <c r="IAD4" s="55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2"/>
      <c r="IAS4" s="50"/>
      <c r="IAT4" s="55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2"/>
      <c r="IBI4" s="50"/>
      <c r="IBJ4" s="55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2"/>
      <c r="IBY4" s="50"/>
      <c r="IBZ4" s="55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2"/>
      <c r="ICO4" s="50"/>
      <c r="ICP4" s="55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2"/>
      <c r="IDE4" s="50"/>
      <c r="IDF4" s="55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2"/>
      <c r="IDU4" s="50"/>
      <c r="IDV4" s="55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2"/>
      <c r="IEK4" s="50"/>
      <c r="IEL4" s="55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2"/>
      <c r="IFA4" s="50"/>
      <c r="IFB4" s="55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2"/>
      <c r="IFQ4" s="50"/>
      <c r="IFR4" s="55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2"/>
      <c r="IGG4" s="50"/>
      <c r="IGH4" s="55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2"/>
      <c r="IGW4" s="50"/>
      <c r="IGX4" s="55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2"/>
      <c r="IHM4" s="50"/>
      <c r="IHN4" s="55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2"/>
      <c r="IIC4" s="50"/>
      <c r="IID4" s="55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2"/>
      <c r="IIS4" s="50"/>
      <c r="IIT4" s="55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2"/>
      <c r="IJI4" s="50"/>
      <c r="IJJ4" s="55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2"/>
      <c r="IJY4" s="50"/>
      <c r="IJZ4" s="55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2"/>
      <c r="IKO4" s="50"/>
      <c r="IKP4" s="55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2"/>
      <c r="ILE4" s="50"/>
      <c r="ILF4" s="55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2"/>
      <c r="ILU4" s="50"/>
      <c r="ILV4" s="55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2"/>
      <c r="IMK4" s="50"/>
      <c r="IML4" s="55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2"/>
      <c r="INA4" s="50"/>
      <c r="INB4" s="55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2"/>
      <c r="INQ4" s="50"/>
      <c r="INR4" s="55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2"/>
      <c r="IOG4" s="50"/>
      <c r="IOH4" s="55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2"/>
      <c r="IOW4" s="50"/>
      <c r="IOX4" s="55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2"/>
      <c r="IPM4" s="50"/>
      <c r="IPN4" s="55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2"/>
      <c r="IQC4" s="50"/>
      <c r="IQD4" s="55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2"/>
      <c r="IQS4" s="50"/>
      <c r="IQT4" s="55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2"/>
      <c r="IRI4" s="50"/>
      <c r="IRJ4" s="55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2"/>
      <c r="IRY4" s="50"/>
      <c r="IRZ4" s="55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2"/>
      <c r="ISO4" s="50"/>
      <c r="ISP4" s="55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2"/>
      <c r="ITE4" s="50"/>
      <c r="ITF4" s="55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2"/>
      <c r="ITU4" s="50"/>
      <c r="ITV4" s="55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2"/>
      <c r="IUK4" s="50"/>
      <c r="IUL4" s="55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2"/>
      <c r="IVA4" s="50"/>
      <c r="IVB4" s="55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2"/>
      <c r="IVQ4" s="50"/>
      <c r="IVR4" s="55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2"/>
      <c r="IWG4" s="50"/>
      <c r="IWH4" s="55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2"/>
      <c r="IWW4" s="50"/>
      <c r="IWX4" s="55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2"/>
      <c r="IXM4" s="50"/>
      <c r="IXN4" s="55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2"/>
      <c r="IYC4" s="50"/>
      <c r="IYD4" s="55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2"/>
      <c r="IYS4" s="50"/>
      <c r="IYT4" s="55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2"/>
      <c r="IZI4" s="50"/>
      <c r="IZJ4" s="55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2"/>
      <c r="IZY4" s="50"/>
      <c r="IZZ4" s="55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2"/>
      <c r="JAO4" s="50"/>
      <c r="JAP4" s="55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2"/>
      <c r="JBE4" s="50"/>
      <c r="JBF4" s="55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2"/>
      <c r="JBU4" s="50"/>
      <c r="JBV4" s="55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2"/>
      <c r="JCK4" s="50"/>
      <c r="JCL4" s="55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2"/>
      <c r="JDA4" s="50"/>
      <c r="JDB4" s="55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2"/>
      <c r="JDQ4" s="50"/>
      <c r="JDR4" s="55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2"/>
      <c r="JEG4" s="50"/>
      <c r="JEH4" s="55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2"/>
      <c r="JEW4" s="50"/>
      <c r="JEX4" s="55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2"/>
      <c r="JFM4" s="50"/>
      <c r="JFN4" s="55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2"/>
      <c r="JGC4" s="50"/>
      <c r="JGD4" s="55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2"/>
      <c r="JGS4" s="50"/>
      <c r="JGT4" s="55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2"/>
      <c r="JHI4" s="50"/>
      <c r="JHJ4" s="55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2"/>
      <c r="JHY4" s="50"/>
      <c r="JHZ4" s="55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2"/>
      <c r="JIO4" s="50"/>
      <c r="JIP4" s="55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2"/>
      <c r="JJE4" s="50"/>
      <c r="JJF4" s="55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2"/>
      <c r="JJU4" s="50"/>
      <c r="JJV4" s="55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2"/>
      <c r="JKK4" s="50"/>
      <c r="JKL4" s="55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2"/>
      <c r="JLA4" s="50"/>
      <c r="JLB4" s="55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2"/>
      <c r="JLQ4" s="50"/>
      <c r="JLR4" s="55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2"/>
      <c r="JMG4" s="50"/>
      <c r="JMH4" s="55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2"/>
      <c r="JMW4" s="50"/>
      <c r="JMX4" s="55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2"/>
      <c r="JNM4" s="50"/>
      <c r="JNN4" s="55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2"/>
      <c r="JOC4" s="50"/>
      <c r="JOD4" s="55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2"/>
      <c r="JOS4" s="50"/>
      <c r="JOT4" s="55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2"/>
      <c r="JPI4" s="50"/>
      <c r="JPJ4" s="55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2"/>
      <c r="JPY4" s="50"/>
      <c r="JPZ4" s="55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2"/>
      <c r="JQO4" s="50"/>
      <c r="JQP4" s="55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2"/>
      <c r="JRE4" s="50"/>
      <c r="JRF4" s="55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2"/>
      <c r="JRU4" s="50"/>
      <c r="JRV4" s="55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2"/>
      <c r="JSK4" s="50"/>
      <c r="JSL4" s="55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2"/>
      <c r="JTA4" s="50"/>
      <c r="JTB4" s="55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2"/>
      <c r="JTQ4" s="50"/>
      <c r="JTR4" s="55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2"/>
      <c r="JUG4" s="50"/>
      <c r="JUH4" s="55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2"/>
      <c r="JUW4" s="50"/>
      <c r="JUX4" s="55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2"/>
      <c r="JVM4" s="50"/>
      <c r="JVN4" s="55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2"/>
      <c r="JWC4" s="50"/>
      <c r="JWD4" s="55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2"/>
      <c r="JWS4" s="50"/>
      <c r="JWT4" s="55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2"/>
      <c r="JXI4" s="50"/>
      <c r="JXJ4" s="55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2"/>
      <c r="JXY4" s="50"/>
      <c r="JXZ4" s="55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2"/>
      <c r="JYO4" s="50"/>
      <c r="JYP4" s="55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2"/>
      <c r="JZE4" s="50"/>
      <c r="JZF4" s="55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2"/>
      <c r="JZU4" s="50"/>
      <c r="JZV4" s="55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2"/>
      <c r="KAK4" s="50"/>
      <c r="KAL4" s="55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2"/>
      <c r="KBA4" s="50"/>
      <c r="KBB4" s="55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2"/>
      <c r="KBQ4" s="50"/>
      <c r="KBR4" s="55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2"/>
      <c r="KCG4" s="50"/>
      <c r="KCH4" s="55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2"/>
      <c r="KCW4" s="50"/>
      <c r="KCX4" s="55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2"/>
      <c r="KDM4" s="50"/>
      <c r="KDN4" s="55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2"/>
      <c r="KEC4" s="50"/>
      <c r="KED4" s="55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2"/>
      <c r="KES4" s="50"/>
      <c r="KET4" s="55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2"/>
      <c r="KFI4" s="50"/>
      <c r="KFJ4" s="55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2"/>
      <c r="KFY4" s="50"/>
      <c r="KFZ4" s="55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2"/>
      <c r="KGO4" s="50"/>
      <c r="KGP4" s="55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2"/>
      <c r="KHE4" s="50"/>
      <c r="KHF4" s="55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2"/>
      <c r="KHU4" s="50"/>
      <c r="KHV4" s="55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2"/>
      <c r="KIK4" s="50"/>
      <c r="KIL4" s="55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2"/>
      <c r="KJA4" s="50"/>
      <c r="KJB4" s="55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2"/>
      <c r="KJQ4" s="50"/>
      <c r="KJR4" s="55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2"/>
      <c r="KKG4" s="50"/>
      <c r="KKH4" s="55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2"/>
      <c r="KKW4" s="50"/>
      <c r="KKX4" s="55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2"/>
      <c r="KLM4" s="50"/>
      <c r="KLN4" s="55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2"/>
      <c r="KMC4" s="50"/>
      <c r="KMD4" s="55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2"/>
      <c r="KMS4" s="50"/>
      <c r="KMT4" s="55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2"/>
      <c r="KNI4" s="50"/>
      <c r="KNJ4" s="55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2"/>
      <c r="KNY4" s="50"/>
      <c r="KNZ4" s="55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2"/>
      <c r="KOO4" s="50"/>
      <c r="KOP4" s="55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2"/>
      <c r="KPE4" s="50"/>
      <c r="KPF4" s="55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2"/>
      <c r="KPU4" s="50"/>
      <c r="KPV4" s="55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2"/>
      <c r="KQK4" s="50"/>
      <c r="KQL4" s="55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2"/>
      <c r="KRA4" s="50"/>
      <c r="KRB4" s="55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2"/>
      <c r="KRQ4" s="50"/>
      <c r="KRR4" s="55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2"/>
      <c r="KSG4" s="50"/>
      <c r="KSH4" s="55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2"/>
      <c r="KSW4" s="50"/>
      <c r="KSX4" s="55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2"/>
      <c r="KTM4" s="50"/>
      <c r="KTN4" s="55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2"/>
      <c r="KUC4" s="50"/>
      <c r="KUD4" s="55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2"/>
      <c r="KUS4" s="50"/>
      <c r="KUT4" s="55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2"/>
      <c r="KVI4" s="50"/>
      <c r="KVJ4" s="55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2"/>
      <c r="KVY4" s="50"/>
      <c r="KVZ4" s="55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2"/>
      <c r="KWO4" s="50"/>
      <c r="KWP4" s="55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2"/>
      <c r="KXE4" s="50"/>
      <c r="KXF4" s="55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2"/>
      <c r="KXU4" s="50"/>
      <c r="KXV4" s="55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2"/>
      <c r="KYK4" s="50"/>
      <c r="KYL4" s="55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2"/>
      <c r="KZA4" s="50"/>
      <c r="KZB4" s="55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2"/>
      <c r="KZQ4" s="50"/>
      <c r="KZR4" s="55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2"/>
      <c r="LAG4" s="50"/>
      <c r="LAH4" s="55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2"/>
      <c r="LAW4" s="50"/>
      <c r="LAX4" s="55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2"/>
      <c r="LBM4" s="50"/>
      <c r="LBN4" s="55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2"/>
      <c r="LCC4" s="50"/>
      <c r="LCD4" s="55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2"/>
      <c r="LCS4" s="50"/>
      <c r="LCT4" s="55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2"/>
      <c r="LDI4" s="50"/>
      <c r="LDJ4" s="55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2"/>
      <c r="LDY4" s="50"/>
      <c r="LDZ4" s="55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2"/>
      <c r="LEO4" s="50"/>
      <c r="LEP4" s="55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2"/>
      <c r="LFE4" s="50"/>
      <c r="LFF4" s="55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2"/>
      <c r="LFU4" s="50"/>
      <c r="LFV4" s="55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2"/>
      <c r="LGK4" s="50"/>
      <c r="LGL4" s="55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2"/>
      <c r="LHA4" s="50"/>
      <c r="LHB4" s="55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2"/>
      <c r="LHQ4" s="50"/>
      <c r="LHR4" s="55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2"/>
      <c r="LIG4" s="50"/>
      <c r="LIH4" s="55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2"/>
      <c r="LIW4" s="50"/>
      <c r="LIX4" s="55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2"/>
      <c r="LJM4" s="50"/>
      <c r="LJN4" s="55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2"/>
      <c r="LKC4" s="50"/>
      <c r="LKD4" s="55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2"/>
      <c r="LKS4" s="50"/>
      <c r="LKT4" s="55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2"/>
      <c r="LLI4" s="50"/>
      <c r="LLJ4" s="55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2"/>
      <c r="LLY4" s="50"/>
      <c r="LLZ4" s="55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2"/>
      <c r="LMO4" s="50"/>
      <c r="LMP4" s="55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2"/>
      <c r="LNE4" s="50"/>
      <c r="LNF4" s="55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2"/>
      <c r="LNU4" s="50"/>
      <c r="LNV4" s="55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2"/>
      <c r="LOK4" s="50"/>
      <c r="LOL4" s="55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2"/>
      <c r="LPA4" s="50"/>
      <c r="LPB4" s="55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2"/>
      <c r="LPQ4" s="50"/>
      <c r="LPR4" s="55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2"/>
      <c r="LQG4" s="50"/>
      <c r="LQH4" s="55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2"/>
      <c r="LQW4" s="50"/>
      <c r="LQX4" s="55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2"/>
      <c r="LRM4" s="50"/>
      <c r="LRN4" s="55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2"/>
      <c r="LSC4" s="50"/>
      <c r="LSD4" s="55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2"/>
      <c r="LSS4" s="50"/>
      <c r="LST4" s="55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2"/>
      <c r="LTI4" s="50"/>
      <c r="LTJ4" s="55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2"/>
      <c r="LTY4" s="50"/>
      <c r="LTZ4" s="55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2"/>
      <c r="LUO4" s="50"/>
      <c r="LUP4" s="55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2"/>
      <c r="LVE4" s="50"/>
      <c r="LVF4" s="55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2"/>
      <c r="LVU4" s="50"/>
      <c r="LVV4" s="55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2"/>
      <c r="LWK4" s="50"/>
      <c r="LWL4" s="55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2"/>
      <c r="LXA4" s="50"/>
      <c r="LXB4" s="55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2"/>
      <c r="LXQ4" s="50"/>
      <c r="LXR4" s="55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2"/>
      <c r="LYG4" s="50"/>
      <c r="LYH4" s="55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2"/>
      <c r="LYW4" s="50"/>
      <c r="LYX4" s="55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2"/>
      <c r="LZM4" s="50"/>
      <c r="LZN4" s="55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2"/>
      <c r="MAC4" s="50"/>
      <c r="MAD4" s="55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2"/>
      <c r="MAS4" s="50"/>
      <c r="MAT4" s="55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2"/>
      <c r="MBI4" s="50"/>
      <c r="MBJ4" s="55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2"/>
      <c r="MBY4" s="50"/>
      <c r="MBZ4" s="55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2"/>
      <c r="MCO4" s="50"/>
      <c r="MCP4" s="55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2"/>
      <c r="MDE4" s="50"/>
      <c r="MDF4" s="55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2"/>
      <c r="MDU4" s="50"/>
      <c r="MDV4" s="55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2"/>
      <c r="MEK4" s="50"/>
      <c r="MEL4" s="55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2"/>
      <c r="MFA4" s="50"/>
      <c r="MFB4" s="55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2"/>
      <c r="MFQ4" s="50"/>
      <c r="MFR4" s="55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2"/>
      <c r="MGG4" s="50"/>
      <c r="MGH4" s="55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2"/>
      <c r="MGW4" s="50"/>
      <c r="MGX4" s="55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2"/>
      <c r="MHM4" s="50"/>
      <c r="MHN4" s="55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2"/>
      <c r="MIC4" s="50"/>
      <c r="MID4" s="55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2"/>
      <c r="MIS4" s="50"/>
      <c r="MIT4" s="55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2"/>
      <c r="MJI4" s="50"/>
      <c r="MJJ4" s="55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2"/>
      <c r="MJY4" s="50"/>
      <c r="MJZ4" s="55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2"/>
      <c r="MKO4" s="50"/>
      <c r="MKP4" s="55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2"/>
      <c r="MLE4" s="50"/>
      <c r="MLF4" s="55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2"/>
      <c r="MLU4" s="50"/>
      <c r="MLV4" s="55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2"/>
      <c r="MMK4" s="50"/>
      <c r="MML4" s="55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2"/>
      <c r="MNA4" s="50"/>
      <c r="MNB4" s="55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2"/>
      <c r="MNQ4" s="50"/>
      <c r="MNR4" s="55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2"/>
      <c r="MOG4" s="50"/>
      <c r="MOH4" s="55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2"/>
      <c r="MOW4" s="50"/>
      <c r="MOX4" s="55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2"/>
      <c r="MPM4" s="50"/>
      <c r="MPN4" s="55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2"/>
      <c r="MQC4" s="50"/>
      <c r="MQD4" s="55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2"/>
      <c r="MQS4" s="50"/>
      <c r="MQT4" s="55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2"/>
      <c r="MRI4" s="50"/>
      <c r="MRJ4" s="55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2"/>
      <c r="MRY4" s="50"/>
      <c r="MRZ4" s="55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2"/>
      <c r="MSO4" s="50"/>
      <c r="MSP4" s="55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2"/>
      <c r="MTE4" s="50"/>
      <c r="MTF4" s="55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2"/>
      <c r="MTU4" s="50"/>
      <c r="MTV4" s="55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2"/>
      <c r="MUK4" s="50"/>
      <c r="MUL4" s="55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2"/>
      <c r="MVA4" s="50"/>
      <c r="MVB4" s="55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2"/>
      <c r="MVQ4" s="50"/>
      <c r="MVR4" s="55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2"/>
      <c r="MWG4" s="50"/>
      <c r="MWH4" s="55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2"/>
      <c r="MWW4" s="50"/>
      <c r="MWX4" s="55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2"/>
      <c r="MXM4" s="50"/>
      <c r="MXN4" s="55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2"/>
      <c r="MYC4" s="50"/>
      <c r="MYD4" s="55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2"/>
      <c r="MYS4" s="50"/>
      <c r="MYT4" s="55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2"/>
      <c r="MZI4" s="50"/>
      <c r="MZJ4" s="55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2"/>
      <c r="MZY4" s="50"/>
      <c r="MZZ4" s="55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2"/>
      <c r="NAO4" s="50"/>
      <c r="NAP4" s="55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2"/>
      <c r="NBE4" s="50"/>
      <c r="NBF4" s="55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2"/>
      <c r="NBU4" s="50"/>
      <c r="NBV4" s="55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2"/>
      <c r="NCK4" s="50"/>
      <c r="NCL4" s="55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2"/>
      <c r="NDA4" s="50"/>
      <c r="NDB4" s="55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2"/>
      <c r="NDQ4" s="50"/>
      <c r="NDR4" s="55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2"/>
      <c r="NEG4" s="50"/>
      <c r="NEH4" s="55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2"/>
      <c r="NEW4" s="50"/>
      <c r="NEX4" s="55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2"/>
      <c r="NFM4" s="50"/>
      <c r="NFN4" s="55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2"/>
      <c r="NGC4" s="50"/>
      <c r="NGD4" s="55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2"/>
      <c r="NGS4" s="50"/>
      <c r="NGT4" s="55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2"/>
      <c r="NHI4" s="50"/>
      <c r="NHJ4" s="55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2"/>
      <c r="NHY4" s="50"/>
      <c r="NHZ4" s="55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2"/>
      <c r="NIO4" s="50"/>
      <c r="NIP4" s="55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2"/>
      <c r="NJE4" s="50"/>
      <c r="NJF4" s="55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2"/>
      <c r="NJU4" s="50"/>
      <c r="NJV4" s="55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2"/>
      <c r="NKK4" s="50"/>
      <c r="NKL4" s="55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2"/>
      <c r="NLA4" s="50"/>
      <c r="NLB4" s="55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2"/>
      <c r="NLQ4" s="50"/>
      <c r="NLR4" s="55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2"/>
      <c r="NMG4" s="50"/>
      <c r="NMH4" s="55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2"/>
      <c r="NMW4" s="50"/>
      <c r="NMX4" s="55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2"/>
      <c r="NNM4" s="50"/>
      <c r="NNN4" s="55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2"/>
      <c r="NOC4" s="50"/>
      <c r="NOD4" s="55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2"/>
      <c r="NOS4" s="50"/>
      <c r="NOT4" s="55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2"/>
      <c r="NPI4" s="50"/>
      <c r="NPJ4" s="55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2"/>
      <c r="NPY4" s="50"/>
      <c r="NPZ4" s="55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2"/>
      <c r="NQO4" s="50"/>
      <c r="NQP4" s="55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2"/>
      <c r="NRE4" s="50"/>
      <c r="NRF4" s="55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2"/>
      <c r="NRU4" s="50"/>
      <c r="NRV4" s="55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2"/>
      <c r="NSK4" s="50"/>
      <c r="NSL4" s="55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2"/>
      <c r="NTA4" s="50"/>
      <c r="NTB4" s="55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2"/>
      <c r="NTQ4" s="50"/>
      <c r="NTR4" s="55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2"/>
      <c r="NUG4" s="50"/>
      <c r="NUH4" s="55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2"/>
      <c r="NUW4" s="50"/>
      <c r="NUX4" s="55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2"/>
      <c r="NVM4" s="50"/>
      <c r="NVN4" s="55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2"/>
      <c r="NWC4" s="50"/>
      <c r="NWD4" s="55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2"/>
      <c r="NWS4" s="50"/>
      <c r="NWT4" s="55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2"/>
      <c r="NXI4" s="50"/>
      <c r="NXJ4" s="55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2"/>
      <c r="NXY4" s="50"/>
      <c r="NXZ4" s="55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2"/>
      <c r="NYO4" s="50"/>
      <c r="NYP4" s="55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2"/>
      <c r="NZE4" s="50"/>
      <c r="NZF4" s="55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2"/>
      <c r="NZU4" s="50"/>
      <c r="NZV4" s="55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2"/>
      <c r="OAK4" s="50"/>
      <c r="OAL4" s="55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2"/>
      <c r="OBA4" s="50"/>
      <c r="OBB4" s="55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2"/>
      <c r="OBQ4" s="50"/>
      <c r="OBR4" s="55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2"/>
      <c r="OCG4" s="50"/>
      <c r="OCH4" s="55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2"/>
      <c r="OCW4" s="50"/>
      <c r="OCX4" s="55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2"/>
      <c r="ODM4" s="50"/>
      <c r="ODN4" s="55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2"/>
      <c r="OEC4" s="50"/>
      <c r="OED4" s="55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2"/>
      <c r="OES4" s="50"/>
      <c r="OET4" s="55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2"/>
      <c r="OFI4" s="50"/>
      <c r="OFJ4" s="55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2"/>
      <c r="OFY4" s="50"/>
      <c r="OFZ4" s="55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2"/>
      <c r="OGO4" s="50"/>
      <c r="OGP4" s="55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2"/>
      <c r="OHE4" s="50"/>
      <c r="OHF4" s="55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2"/>
      <c r="OHU4" s="50"/>
      <c r="OHV4" s="55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2"/>
      <c r="OIK4" s="50"/>
      <c r="OIL4" s="55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2"/>
      <c r="OJA4" s="50"/>
      <c r="OJB4" s="55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2"/>
      <c r="OJQ4" s="50"/>
      <c r="OJR4" s="55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2"/>
      <c r="OKG4" s="50"/>
      <c r="OKH4" s="55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2"/>
      <c r="OKW4" s="50"/>
      <c r="OKX4" s="55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2"/>
      <c r="OLM4" s="50"/>
      <c r="OLN4" s="55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2"/>
      <c r="OMC4" s="50"/>
      <c r="OMD4" s="55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2"/>
      <c r="OMS4" s="50"/>
      <c r="OMT4" s="55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2"/>
      <c r="ONI4" s="50"/>
      <c r="ONJ4" s="55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2"/>
      <c r="ONY4" s="50"/>
      <c r="ONZ4" s="55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2"/>
      <c r="OOO4" s="50"/>
      <c r="OOP4" s="55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2"/>
      <c r="OPE4" s="50"/>
      <c r="OPF4" s="55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2"/>
      <c r="OPU4" s="50"/>
      <c r="OPV4" s="55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2"/>
      <c r="OQK4" s="50"/>
      <c r="OQL4" s="55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2"/>
      <c r="ORA4" s="50"/>
      <c r="ORB4" s="55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2"/>
      <c r="ORQ4" s="50"/>
      <c r="ORR4" s="55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2"/>
      <c r="OSG4" s="50"/>
      <c r="OSH4" s="55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2"/>
      <c r="OSW4" s="50"/>
      <c r="OSX4" s="55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2"/>
      <c r="OTM4" s="50"/>
      <c r="OTN4" s="55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2"/>
      <c r="OUC4" s="50"/>
      <c r="OUD4" s="55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2"/>
      <c r="OUS4" s="50"/>
      <c r="OUT4" s="55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2"/>
      <c r="OVI4" s="50"/>
      <c r="OVJ4" s="55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2"/>
      <c r="OVY4" s="50"/>
      <c r="OVZ4" s="55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2"/>
      <c r="OWO4" s="50"/>
      <c r="OWP4" s="55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2"/>
      <c r="OXE4" s="50"/>
      <c r="OXF4" s="55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2"/>
      <c r="OXU4" s="50"/>
      <c r="OXV4" s="55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2"/>
      <c r="OYK4" s="50"/>
      <c r="OYL4" s="55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2"/>
      <c r="OZA4" s="50"/>
      <c r="OZB4" s="55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2"/>
      <c r="OZQ4" s="50"/>
      <c r="OZR4" s="55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2"/>
      <c r="PAG4" s="50"/>
      <c r="PAH4" s="55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2"/>
      <c r="PAW4" s="50"/>
      <c r="PAX4" s="55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2"/>
      <c r="PBM4" s="50"/>
      <c r="PBN4" s="55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2"/>
      <c r="PCC4" s="50"/>
      <c r="PCD4" s="55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2"/>
      <c r="PCS4" s="50"/>
      <c r="PCT4" s="55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2"/>
      <c r="PDI4" s="50"/>
      <c r="PDJ4" s="55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2"/>
      <c r="PDY4" s="50"/>
      <c r="PDZ4" s="55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2"/>
      <c r="PEO4" s="50"/>
      <c r="PEP4" s="55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2"/>
      <c r="PFE4" s="50"/>
      <c r="PFF4" s="55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2"/>
      <c r="PFU4" s="50"/>
      <c r="PFV4" s="55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2"/>
      <c r="PGK4" s="50"/>
      <c r="PGL4" s="55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2"/>
      <c r="PHA4" s="50"/>
      <c r="PHB4" s="55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2"/>
      <c r="PHQ4" s="50"/>
      <c r="PHR4" s="55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2"/>
      <c r="PIG4" s="50"/>
      <c r="PIH4" s="55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2"/>
      <c r="PIW4" s="50"/>
      <c r="PIX4" s="55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2"/>
      <c r="PJM4" s="50"/>
      <c r="PJN4" s="55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2"/>
      <c r="PKC4" s="50"/>
      <c r="PKD4" s="55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2"/>
      <c r="PKS4" s="50"/>
      <c r="PKT4" s="55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2"/>
      <c r="PLI4" s="50"/>
      <c r="PLJ4" s="55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2"/>
      <c r="PLY4" s="50"/>
      <c r="PLZ4" s="55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2"/>
      <c r="PMO4" s="50"/>
      <c r="PMP4" s="55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2"/>
      <c r="PNE4" s="50"/>
      <c r="PNF4" s="55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2"/>
      <c r="PNU4" s="50"/>
      <c r="PNV4" s="55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2"/>
      <c r="POK4" s="50"/>
      <c r="POL4" s="55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2"/>
      <c r="PPA4" s="50"/>
      <c r="PPB4" s="55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2"/>
      <c r="PPQ4" s="50"/>
      <c r="PPR4" s="55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2"/>
      <c r="PQG4" s="50"/>
      <c r="PQH4" s="55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2"/>
      <c r="PQW4" s="50"/>
      <c r="PQX4" s="55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2"/>
      <c r="PRM4" s="50"/>
      <c r="PRN4" s="55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2"/>
      <c r="PSC4" s="50"/>
      <c r="PSD4" s="55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2"/>
      <c r="PSS4" s="50"/>
      <c r="PST4" s="55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2"/>
      <c r="PTI4" s="50"/>
      <c r="PTJ4" s="55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2"/>
      <c r="PTY4" s="50"/>
      <c r="PTZ4" s="55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2"/>
      <c r="PUO4" s="50"/>
      <c r="PUP4" s="55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2"/>
      <c r="PVE4" s="50"/>
      <c r="PVF4" s="55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2"/>
      <c r="PVU4" s="50"/>
      <c r="PVV4" s="55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2"/>
      <c r="PWK4" s="50"/>
      <c r="PWL4" s="55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2"/>
      <c r="PXA4" s="50"/>
      <c r="PXB4" s="55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2"/>
      <c r="PXQ4" s="50"/>
      <c r="PXR4" s="55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2"/>
      <c r="PYG4" s="50"/>
      <c r="PYH4" s="55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2"/>
      <c r="PYW4" s="50"/>
      <c r="PYX4" s="55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2"/>
      <c r="PZM4" s="50"/>
      <c r="PZN4" s="55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2"/>
      <c r="QAC4" s="50"/>
      <c r="QAD4" s="55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2"/>
      <c r="QAS4" s="50"/>
      <c r="QAT4" s="55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2"/>
      <c r="QBI4" s="50"/>
      <c r="QBJ4" s="55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2"/>
      <c r="QBY4" s="50"/>
      <c r="QBZ4" s="55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2"/>
      <c r="QCO4" s="50"/>
      <c r="QCP4" s="55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2"/>
      <c r="QDE4" s="50"/>
      <c r="QDF4" s="55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2"/>
      <c r="QDU4" s="50"/>
      <c r="QDV4" s="55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2"/>
      <c r="QEK4" s="50"/>
      <c r="QEL4" s="55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2"/>
      <c r="QFA4" s="50"/>
      <c r="QFB4" s="55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2"/>
      <c r="QFQ4" s="50"/>
      <c r="QFR4" s="55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2"/>
      <c r="QGG4" s="50"/>
      <c r="QGH4" s="55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2"/>
      <c r="QGW4" s="50"/>
      <c r="QGX4" s="55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2"/>
      <c r="QHM4" s="50"/>
      <c r="QHN4" s="55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2"/>
      <c r="QIC4" s="50"/>
      <c r="QID4" s="55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2"/>
      <c r="QIS4" s="50"/>
      <c r="QIT4" s="55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2"/>
      <c r="QJI4" s="50"/>
      <c r="QJJ4" s="55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2"/>
      <c r="QJY4" s="50"/>
      <c r="QJZ4" s="55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2"/>
      <c r="QKO4" s="50"/>
      <c r="QKP4" s="55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2"/>
      <c r="QLE4" s="50"/>
      <c r="QLF4" s="55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2"/>
      <c r="QLU4" s="50"/>
      <c r="QLV4" s="55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2"/>
      <c r="QMK4" s="50"/>
      <c r="QML4" s="55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2"/>
      <c r="QNA4" s="50"/>
      <c r="QNB4" s="55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2"/>
      <c r="QNQ4" s="50"/>
      <c r="QNR4" s="55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2"/>
      <c r="QOG4" s="50"/>
      <c r="QOH4" s="55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2"/>
      <c r="QOW4" s="50"/>
      <c r="QOX4" s="55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2"/>
      <c r="QPM4" s="50"/>
      <c r="QPN4" s="55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2"/>
      <c r="QQC4" s="50"/>
      <c r="QQD4" s="55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2"/>
      <c r="QQS4" s="50"/>
      <c r="QQT4" s="55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2"/>
      <c r="QRI4" s="50"/>
      <c r="QRJ4" s="55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2"/>
      <c r="QRY4" s="50"/>
      <c r="QRZ4" s="55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2"/>
      <c r="QSO4" s="50"/>
      <c r="QSP4" s="55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2"/>
      <c r="QTE4" s="50"/>
      <c r="QTF4" s="55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2"/>
      <c r="QTU4" s="50"/>
      <c r="QTV4" s="55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2"/>
      <c r="QUK4" s="50"/>
      <c r="QUL4" s="55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2"/>
      <c r="QVA4" s="50"/>
      <c r="QVB4" s="55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2"/>
      <c r="QVQ4" s="50"/>
      <c r="QVR4" s="55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2"/>
      <c r="QWG4" s="50"/>
      <c r="QWH4" s="55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2"/>
      <c r="QWW4" s="50"/>
      <c r="QWX4" s="55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2"/>
      <c r="QXM4" s="50"/>
      <c r="QXN4" s="55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2"/>
      <c r="QYC4" s="50"/>
      <c r="QYD4" s="55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2"/>
      <c r="QYS4" s="50"/>
      <c r="QYT4" s="55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2"/>
      <c r="QZI4" s="50"/>
      <c r="QZJ4" s="55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2"/>
      <c r="QZY4" s="50"/>
      <c r="QZZ4" s="55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2"/>
      <c r="RAO4" s="50"/>
      <c r="RAP4" s="55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2"/>
      <c r="RBE4" s="50"/>
      <c r="RBF4" s="55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2"/>
      <c r="RBU4" s="50"/>
      <c r="RBV4" s="55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2"/>
      <c r="RCK4" s="50"/>
      <c r="RCL4" s="55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2"/>
      <c r="RDA4" s="50"/>
      <c r="RDB4" s="55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2"/>
      <c r="RDQ4" s="50"/>
      <c r="RDR4" s="55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2"/>
      <c r="REG4" s="50"/>
      <c r="REH4" s="55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2"/>
      <c r="REW4" s="50"/>
      <c r="REX4" s="55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2"/>
      <c r="RFM4" s="50"/>
      <c r="RFN4" s="55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2"/>
      <c r="RGC4" s="50"/>
      <c r="RGD4" s="55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2"/>
      <c r="RGS4" s="50"/>
      <c r="RGT4" s="55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2"/>
      <c r="RHI4" s="50"/>
      <c r="RHJ4" s="55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2"/>
      <c r="RHY4" s="50"/>
      <c r="RHZ4" s="55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2"/>
      <c r="RIO4" s="50"/>
      <c r="RIP4" s="55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2"/>
      <c r="RJE4" s="50"/>
      <c r="RJF4" s="55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2"/>
      <c r="RJU4" s="50"/>
      <c r="RJV4" s="55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2"/>
      <c r="RKK4" s="50"/>
      <c r="RKL4" s="55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2"/>
      <c r="RLA4" s="50"/>
      <c r="RLB4" s="55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2"/>
      <c r="RLQ4" s="50"/>
      <c r="RLR4" s="55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2"/>
      <c r="RMG4" s="50"/>
      <c r="RMH4" s="55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2"/>
      <c r="RMW4" s="50"/>
      <c r="RMX4" s="55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2"/>
      <c r="RNM4" s="50"/>
      <c r="RNN4" s="55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2"/>
      <c r="ROC4" s="50"/>
      <c r="ROD4" s="55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2"/>
      <c r="ROS4" s="50"/>
      <c r="ROT4" s="55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2"/>
      <c r="RPI4" s="50"/>
      <c r="RPJ4" s="55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2"/>
      <c r="RPY4" s="50"/>
      <c r="RPZ4" s="55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2"/>
      <c r="RQO4" s="50"/>
      <c r="RQP4" s="55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2"/>
      <c r="RRE4" s="50"/>
      <c r="RRF4" s="55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2"/>
      <c r="RRU4" s="50"/>
      <c r="RRV4" s="55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2"/>
      <c r="RSK4" s="50"/>
      <c r="RSL4" s="55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2"/>
      <c r="RTA4" s="50"/>
      <c r="RTB4" s="55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2"/>
      <c r="RTQ4" s="50"/>
      <c r="RTR4" s="55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2"/>
      <c r="RUG4" s="50"/>
      <c r="RUH4" s="55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2"/>
      <c r="RUW4" s="50"/>
      <c r="RUX4" s="55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2"/>
      <c r="RVM4" s="50"/>
      <c r="RVN4" s="55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2"/>
      <c r="RWC4" s="50"/>
      <c r="RWD4" s="55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2"/>
      <c r="RWS4" s="50"/>
      <c r="RWT4" s="55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2"/>
      <c r="RXI4" s="50"/>
      <c r="RXJ4" s="55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2"/>
      <c r="RXY4" s="50"/>
      <c r="RXZ4" s="55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2"/>
      <c r="RYO4" s="50"/>
      <c r="RYP4" s="55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2"/>
      <c r="RZE4" s="50"/>
      <c r="RZF4" s="55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2"/>
      <c r="RZU4" s="50"/>
      <c r="RZV4" s="55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2"/>
      <c r="SAK4" s="50"/>
      <c r="SAL4" s="55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2"/>
      <c r="SBA4" s="50"/>
      <c r="SBB4" s="55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2"/>
      <c r="SBQ4" s="50"/>
      <c r="SBR4" s="55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2"/>
      <c r="SCG4" s="50"/>
      <c r="SCH4" s="55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2"/>
      <c r="SCW4" s="50"/>
      <c r="SCX4" s="55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2"/>
      <c r="SDM4" s="50"/>
      <c r="SDN4" s="55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2"/>
      <c r="SEC4" s="50"/>
      <c r="SED4" s="55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2"/>
      <c r="SES4" s="50"/>
      <c r="SET4" s="55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2"/>
      <c r="SFI4" s="50"/>
      <c r="SFJ4" s="55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2"/>
      <c r="SFY4" s="50"/>
      <c r="SFZ4" s="55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2"/>
      <c r="SGO4" s="50"/>
      <c r="SGP4" s="55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2"/>
      <c r="SHE4" s="50"/>
      <c r="SHF4" s="55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2"/>
      <c r="SHU4" s="50"/>
      <c r="SHV4" s="55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2"/>
      <c r="SIK4" s="50"/>
      <c r="SIL4" s="55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2"/>
      <c r="SJA4" s="50"/>
      <c r="SJB4" s="55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2"/>
      <c r="SJQ4" s="50"/>
      <c r="SJR4" s="55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2"/>
      <c r="SKG4" s="50"/>
      <c r="SKH4" s="55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2"/>
      <c r="SKW4" s="50"/>
      <c r="SKX4" s="55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2"/>
      <c r="SLM4" s="50"/>
      <c r="SLN4" s="55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2"/>
      <c r="SMC4" s="50"/>
      <c r="SMD4" s="55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2"/>
      <c r="SMS4" s="50"/>
      <c r="SMT4" s="55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2"/>
      <c r="SNI4" s="50"/>
      <c r="SNJ4" s="55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2"/>
      <c r="SNY4" s="50"/>
      <c r="SNZ4" s="55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2"/>
      <c r="SOO4" s="50"/>
      <c r="SOP4" s="55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2"/>
      <c r="SPE4" s="50"/>
      <c r="SPF4" s="55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2"/>
      <c r="SPU4" s="50"/>
      <c r="SPV4" s="55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2"/>
      <c r="SQK4" s="50"/>
      <c r="SQL4" s="55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2"/>
      <c r="SRA4" s="50"/>
      <c r="SRB4" s="55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2"/>
      <c r="SRQ4" s="50"/>
      <c r="SRR4" s="55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2"/>
      <c r="SSG4" s="50"/>
      <c r="SSH4" s="55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2"/>
      <c r="SSW4" s="50"/>
      <c r="SSX4" s="55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2"/>
      <c r="STM4" s="50"/>
      <c r="STN4" s="55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2"/>
      <c r="SUC4" s="50"/>
      <c r="SUD4" s="55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2"/>
      <c r="SUS4" s="50"/>
      <c r="SUT4" s="55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2"/>
      <c r="SVI4" s="50"/>
      <c r="SVJ4" s="55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2"/>
      <c r="SVY4" s="50"/>
      <c r="SVZ4" s="55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2"/>
      <c r="SWO4" s="50"/>
      <c r="SWP4" s="55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2"/>
      <c r="SXE4" s="50"/>
      <c r="SXF4" s="55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2"/>
      <c r="SXU4" s="50"/>
      <c r="SXV4" s="55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2"/>
      <c r="SYK4" s="50"/>
      <c r="SYL4" s="55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2"/>
      <c r="SZA4" s="50"/>
      <c r="SZB4" s="55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2"/>
      <c r="SZQ4" s="50"/>
      <c r="SZR4" s="55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2"/>
      <c r="TAG4" s="50"/>
      <c r="TAH4" s="55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2"/>
      <c r="TAW4" s="50"/>
      <c r="TAX4" s="55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2"/>
      <c r="TBM4" s="50"/>
      <c r="TBN4" s="55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2"/>
      <c r="TCC4" s="50"/>
      <c r="TCD4" s="55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2"/>
      <c r="TCS4" s="50"/>
      <c r="TCT4" s="55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2"/>
      <c r="TDI4" s="50"/>
      <c r="TDJ4" s="55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2"/>
      <c r="TDY4" s="50"/>
      <c r="TDZ4" s="55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2"/>
      <c r="TEO4" s="50"/>
      <c r="TEP4" s="55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2"/>
      <c r="TFE4" s="50"/>
      <c r="TFF4" s="55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2"/>
      <c r="TFU4" s="50"/>
      <c r="TFV4" s="55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2"/>
      <c r="TGK4" s="50"/>
      <c r="TGL4" s="55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2"/>
      <c r="THA4" s="50"/>
      <c r="THB4" s="55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2"/>
      <c r="THQ4" s="50"/>
      <c r="THR4" s="55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2"/>
      <c r="TIG4" s="50"/>
      <c r="TIH4" s="55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2"/>
      <c r="TIW4" s="50"/>
      <c r="TIX4" s="55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2"/>
      <c r="TJM4" s="50"/>
      <c r="TJN4" s="55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2"/>
      <c r="TKC4" s="50"/>
      <c r="TKD4" s="55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2"/>
      <c r="TKS4" s="50"/>
      <c r="TKT4" s="55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2"/>
      <c r="TLI4" s="50"/>
      <c r="TLJ4" s="55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2"/>
      <c r="TLY4" s="50"/>
      <c r="TLZ4" s="55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2"/>
      <c r="TMO4" s="50"/>
      <c r="TMP4" s="55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2"/>
      <c r="TNE4" s="50"/>
      <c r="TNF4" s="55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2"/>
      <c r="TNU4" s="50"/>
      <c r="TNV4" s="55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2"/>
      <c r="TOK4" s="50"/>
      <c r="TOL4" s="55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2"/>
      <c r="TPA4" s="50"/>
      <c r="TPB4" s="55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2"/>
      <c r="TPQ4" s="50"/>
      <c r="TPR4" s="55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2"/>
      <c r="TQG4" s="50"/>
      <c r="TQH4" s="55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2"/>
      <c r="TQW4" s="50"/>
      <c r="TQX4" s="55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2"/>
      <c r="TRM4" s="50"/>
      <c r="TRN4" s="55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2"/>
      <c r="TSC4" s="50"/>
      <c r="TSD4" s="55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2"/>
      <c r="TSS4" s="50"/>
      <c r="TST4" s="55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2"/>
      <c r="TTI4" s="50"/>
      <c r="TTJ4" s="55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2"/>
      <c r="TTY4" s="50"/>
      <c r="TTZ4" s="55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2"/>
      <c r="TUO4" s="50"/>
      <c r="TUP4" s="55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2"/>
      <c r="TVE4" s="50"/>
      <c r="TVF4" s="55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2"/>
      <c r="TVU4" s="50"/>
      <c r="TVV4" s="55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2"/>
      <c r="TWK4" s="50"/>
      <c r="TWL4" s="55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2"/>
      <c r="TXA4" s="50"/>
      <c r="TXB4" s="55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2"/>
      <c r="TXQ4" s="50"/>
      <c r="TXR4" s="55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2"/>
      <c r="TYG4" s="50"/>
      <c r="TYH4" s="55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2"/>
      <c r="TYW4" s="50"/>
      <c r="TYX4" s="55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2"/>
      <c r="TZM4" s="50"/>
      <c r="TZN4" s="55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2"/>
      <c r="UAC4" s="50"/>
      <c r="UAD4" s="55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2"/>
      <c r="UAS4" s="50"/>
      <c r="UAT4" s="55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2"/>
      <c r="UBI4" s="50"/>
      <c r="UBJ4" s="55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2"/>
      <c r="UBY4" s="50"/>
      <c r="UBZ4" s="55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2"/>
      <c r="UCO4" s="50"/>
      <c r="UCP4" s="55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2"/>
      <c r="UDE4" s="50"/>
      <c r="UDF4" s="55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2"/>
      <c r="UDU4" s="50"/>
      <c r="UDV4" s="55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2"/>
      <c r="UEK4" s="50"/>
      <c r="UEL4" s="55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2"/>
      <c r="UFA4" s="50"/>
      <c r="UFB4" s="55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2"/>
      <c r="UFQ4" s="50"/>
      <c r="UFR4" s="55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2"/>
      <c r="UGG4" s="50"/>
      <c r="UGH4" s="55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2"/>
      <c r="UGW4" s="50"/>
      <c r="UGX4" s="55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2"/>
      <c r="UHM4" s="50"/>
      <c r="UHN4" s="55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2"/>
      <c r="UIC4" s="50"/>
      <c r="UID4" s="55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2"/>
      <c r="UIS4" s="50"/>
      <c r="UIT4" s="55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2"/>
      <c r="UJI4" s="50"/>
      <c r="UJJ4" s="55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2"/>
      <c r="UJY4" s="50"/>
      <c r="UJZ4" s="55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2"/>
      <c r="UKO4" s="50"/>
      <c r="UKP4" s="55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2"/>
      <c r="ULE4" s="50"/>
      <c r="ULF4" s="55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2"/>
      <c r="ULU4" s="50"/>
      <c r="ULV4" s="55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2"/>
      <c r="UMK4" s="50"/>
      <c r="UML4" s="55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2"/>
      <c r="UNA4" s="50"/>
      <c r="UNB4" s="55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2"/>
      <c r="UNQ4" s="50"/>
      <c r="UNR4" s="55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2"/>
      <c r="UOG4" s="50"/>
      <c r="UOH4" s="55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2"/>
      <c r="UOW4" s="50"/>
      <c r="UOX4" s="55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2"/>
      <c r="UPM4" s="50"/>
      <c r="UPN4" s="55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2"/>
      <c r="UQC4" s="50"/>
      <c r="UQD4" s="55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2"/>
      <c r="UQS4" s="50"/>
      <c r="UQT4" s="55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2"/>
      <c r="URI4" s="50"/>
      <c r="URJ4" s="55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2"/>
      <c r="URY4" s="50"/>
      <c r="URZ4" s="55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2"/>
      <c r="USO4" s="50"/>
      <c r="USP4" s="55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2"/>
      <c r="UTE4" s="50"/>
      <c r="UTF4" s="55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2"/>
      <c r="UTU4" s="50"/>
      <c r="UTV4" s="55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2"/>
      <c r="UUK4" s="50"/>
      <c r="UUL4" s="55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2"/>
      <c r="UVA4" s="50"/>
      <c r="UVB4" s="55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2"/>
      <c r="UVQ4" s="50"/>
      <c r="UVR4" s="55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2"/>
      <c r="UWG4" s="50"/>
      <c r="UWH4" s="55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2"/>
      <c r="UWW4" s="50"/>
      <c r="UWX4" s="55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2"/>
      <c r="UXM4" s="50"/>
      <c r="UXN4" s="55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2"/>
      <c r="UYC4" s="50"/>
      <c r="UYD4" s="55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2"/>
      <c r="UYS4" s="50"/>
      <c r="UYT4" s="55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2"/>
      <c r="UZI4" s="50"/>
      <c r="UZJ4" s="55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2"/>
      <c r="UZY4" s="50"/>
      <c r="UZZ4" s="55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2"/>
      <c r="VAO4" s="50"/>
      <c r="VAP4" s="55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2"/>
      <c r="VBE4" s="50"/>
      <c r="VBF4" s="55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2"/>
      <c r="VBU4" s="50"/>
      <c r="VBV4" s="55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2"/>
      <c r="VCK4" s="50"/>
      <c r="VCL4" s="55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2"/>
      <c r="VDA4" s="50"/>
      <c r="VDB4" s="55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2"/>
      <c r="VDQ4" s="50"/>
      <c r="VDR4" s="55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2"/>
      <c r="VEG4" s="50"/>
      <c r="VEH4" s="55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2"/>
      <c r="VEW4" s="50"/>
      <c r="VEX4" s="55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2"/>
      <c r="VFM4" s="50"/>
      <c r="VFN4" s="55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2"/>
      <c r="VGC4" s="50"/>
      <c r="VGD4" s="55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2"/>
      <c r="VGS4" s="50"/>
      <c r="VGT4" s="55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2"/>
      <c r="VHI4" s="50"/>
      <c r="VHJ4" s="55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2"/>
      <c r="VHY4" s="50"/>
      <c r="VHZ4" s="55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2"/>
      <c r="VIO4" s="50"/>
      <c r="VIP4" s="55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2"/>
      <c r="VJE4" s="50"/>
      <c r="VJF4" s="55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2"/>
      <c r="VJU4" s="50"/>
      <c r="VJV4" s="55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2"/>
      <c r="VKK4" s="50"/>
      <c r="VKL4" s="55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2"/>
      <c r="VLA4" s="50"/>
      <c r="VLB4" s="55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2"/>
      <c r="VLQ4" s="50"/>
      <c r="VLR4" s="55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2"/>
      <c r="VMG4" s="50"/>
      <c r="VMH4" s="55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2"/>
      <c r="VMW4" s="50"/>
      <c r="VMX4" s="55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2"/>
      <c r="VNM4" s="50"/>
      <c r="VNN4" s="55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2"/>
      <c r="VOC4" s="50"/>
      <c r="VOD4" s="55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2"/>
      <c r="VOS4" s="50"/>
      <c r="VOT4" s="55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2"/>
      <c r="VPI4" s="50"/>
      <c r="VPJ4" s="55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2"/>
      <c r="VPY4" s="50"/>
      <c r="VPZ4" s="55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2"/>
      <c r="VQO4" s="50"/>
      <c r="VQP4" s="55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2"/>
      <c r="VRE4" s="50"/>
      <c r="VRF4" s="55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2"/>
      <c r="VRU4" s="50"/>
      <c r="VRV4" s="55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2"/>
      <c r="VSK4" s="50"/>
      <c r="VSL4" s="55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2"/>
      <c r="VTA4" s="50"/>
      <c r="VTB4" s="55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2"/>
      <c r="VTQ4" s="50"/>
      <c r="VTR4" s="55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2"/>
      <c r="VUG4" s="50"/>
      <c r="VUH4" s="55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2"/>
      <c r="VUW4" s="50"/>
      <c r="VUX4" s="55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2"/>
      <c r="VVM4" s="50"/>
      <c r="VVN4" s="55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2"/>
      <c r="VWC4" s="50"/>
      <c r="VWD4" s="55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2"/>
      <c r="VWS4" s="50"/>
      <c r="VWT4" s="55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2"/>
      <c r="VXI4" s="50"/>
      <c r="VXJ4" s="55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2"/>
      <c r="VXY4" s="50"/>
      <c r="VXZ4" s="55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2"/>
      <c r="VYO4" s="50"/>
      <c r="VYP4" s="55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2"/>
      <c r="VZE4" s="50"/>
      <c r="VZF4" s="55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2"/>
      <c r="VZU4" s="50"/>
      <c r="VZV4" s="55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2"/>
      <c r="WAK4" s="50"/>
      <c r="WAL4" s="55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2"/>
      <c r="WBA4" s="50"/>
      <c r="WBB4" s="55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2"/>
      <c r="WBQ4" s="50"/>
      <c r="WBR4" s="55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2"/>
      <c r="WCG4" s="50"/>
      <c r="WCH4" s="55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2"/>
      <c r="WCW4" s="50"/>
      <c r="WCX4" s="55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2"/>
      <c r="WDM4" s="50"/>
      <c r="WDN4" s="55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2"/>
      <c r="WEC4" s="50"/>
      <c r="WED4" s="55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2"/>
      <c r="WES4" s="50"/>
      <c r="WET4" s="55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2"/>
      <c r="WFI4" s="50"/>
      <c r="WFJ4" s="55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2"/>
      <c r="WFY4" s="50"/>
      <c r="WFZ4" s="55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2"/>
      <c r="WGO4" s="50"/>
      <c r="WGP4" s="55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2"/>
      <c r="WHE4" s="50"/>
      <c r="WHF4" s="55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2"/>
      <c r="WHU4" s="50"/>
      <c r="WHV4" s="55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2"/>
      <c r="WIK4" s="50"/>
      <c r="WIL4" s="55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2"/>
      <c r="WJA4" s="50"/>
      <c r="WJB4" s="55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2"/>
      <c r="WJQ4" s="50"/>
      <c r="WJR4" s="55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2"/>
      <c r="WKG4" s="50"/>
      <c r="WKH4" s="55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2"/>
      <c r="WKW4" s="50"/>
      <c r="WKX4" s="55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2"/>
      <c r="WLM4" s="50"/>
      <c r="WLN4" s="55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2"/>
      <c r="WMC4" s="50"/>
      <c r="WMD4" s="55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2"/>
      <c r="WMS4" s="50"/>
      <c r="WMT4" s="55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2"/>
      <c r="WNI4" s="50"/>
      <c r="WNJ4" s="55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2"/>
      <c r="WNY4" s="50"/>
      <c r="WNZ4" s="55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2"/>
      <c r="WOO4" s="50"/>
      <c r="WOP4" s="55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2"/>
      <c r="WPE4" s="50"/>
      <c r="WPF4" s="55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2"/>
      <c r="WPU4" s="50"/>
      <c r="WPV4" s="55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2"/>
      <c r="WQK4" s="50"/>
      <c r="WQL4" s="55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2"/>
      <c r="WRA4" s="50"/>
      <c r="WRB4" s="55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2"/>
      <c r="WRQ4" s="50"/>
      <c r="WRR4" s="55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2"/>
      <c r="WSG4" s="50"/>
      <c r="WSH4" s="55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2"/>
      <c r="WSW4" s="50"/>
      <c r="WSX4" s="55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2"/>
      <c r="WTM4" s="50"/>
      <c r="WTN4" s="55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2"/>
      <c r="WUC4" s="50"/>
      <c r="WUD4" s="55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2"/>
      <c r="WUS4" s="50"/>
      <c r="WUT4" s="55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2"/>
      <c r="WVI4" s="50"/>
      <c r="WVJ4" s="55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2"/>
      <c r="WVY4" s="50"/>
      <c r="WVZ4" s="55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2"/>
      <c r="WWO4" s="50"/>
      <c r="WWP4" s="55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2"/>
      <c r="WXE4" s="50"/>
      <c r="WXF4" s="55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2"/>
      <c r="WXU4" s="50"/>
      <c r="WXV4" s="55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2"/>
      <c r="WYK4" s="50"/>
      <c r="WYL4" s="55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2"/>
      <c r="WZA4" s="50"/>
      <c r="WZB4" s="55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2"/>
      <c r="WZQ4" s="50"/>
      <c r="WZR4" s="55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2"/>
      <c r="XAG4" s="50"/>
      <c r="XAH4" s="55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2"/>
      <c r="XAW4" s="50"/>
      <c r="XAX4" s="55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2"/>
      <c r="XBM4" s="50"/>
      <c r="XBN4" s="55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2"/>
      <c r="XCC4" s="50"/>
      <c r="XCD4" s="55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2"/>
      <c r="XCS4" s="50"/>
      <c r="XCT4" s="55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2"/>
      <c r="XDI4" s="50"/>
      <c r="XDJ4" s="55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2"/>
      <c r="XDY4" s="50"/>
      <c r="XDZ4" s="55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2"/>
      <c r="XEO4" s="50"/>
      <c r="XEP4" s="55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2"/>
    </row>
    <row r="5" spans="1:16384" ht="15.5" x14ac:dyDescent="0.35">
      <c r="A5" s="62" t="s">
        <v>95</v>
      </c>
      <c r="B5" s="63">
        <f>'A)Budget des  Ventes'!F5</f>
        <v>1</v>
      </c>
      <c r="C5" s="63">
        <f>'A)Budget des  Ventes'!G5</f>
        <v>2</v>
      </c>
      <c r="D5" s="63">
        <f>'A)Budget des  Ventes'!H5</f>
        <v>3</v>
      </c>
      <c r="E5" s="63">
        <f>'A)Budget des  Ventes'!I5</f>
        <v>4</v>
      </c>
      <c r="F5" s="63">
        <f>'A)Budget des  Ventes'!J5</f>
        <v>5</v>
      </c>
      <c r="G5" s="63">
        <f>'A)Budget des  Ventes'!K5</f>
        <v>6</v>
      </c>
      <c r="H5" s="63">
        <f>'A)Budget des  Ventes'!L5</f>
        <v>7</v>
      </c>
      <c r="I5" s="63">
        <f>'A)Budget des  Ventes'!M5</f>
        <v>8</v>
      </c>
      <c r="J5" s="63">
        <f>'A)Budget des  Ventes'!N5</f>
        <v>9</v>
      </c>
      <c r="K5" s="63">
        <f>'A)Budget des  Ventes'!O5</f>
        <v>10</v>
      </c>
      <c r="L5" s="63">
        <f>'A)Budget des  Ventes'!P5</f>
        <v>11</v>
      </c>
      <c r="M5" s="63">
        <f>'A)Budget des  Ventes'!Q5</f>
        <v>12</v>
      </c>
      <c r="N5" s="240" t="s">
        <v>96</v>
      </c>
      <c r="O5" s="57"/>
      <c r="P5" s="58"/>
    </row>
    <row r="6" spans="1:16384" x14ac:dyDescent="0.3">
      <c r="A6" s="278"/>
      <c r="D6" s="57"/>
      <c r="E6" s="57"/>
      <c r="F6" s="57"/>
      <c r="G6" s="57"/>
      <c r="H6" s="57"/>
      <c r="I6" s="57"/>
      <c r="J6" s="57"/>
      <c r="K6" s="57"/>
      <c r="L6" s="57"/>
      <c r="M6" s="57"/>
      <c r="N6" s="85"/>
      <c r="O6" s="57"/>
      <c r="P6" s="58"/>
    </row>
    <row r="7" spans="1:16384" ht="16.5" x14ac:dyDescent="0.5">
      <c r="A7" s="55" t="s">
        <v>97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85"/>
      <c r="O7" s="57"/>
      <c r="P7" s="58"/>
    </row>
    <row r="8" spans="1:16384" ht="16.5" x14ac:dyDescent="0.5">
      <c r="A8" s="55" t="s">
        <v>98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85"/>
      <c r="O8" s="57"/>
      <c r="P8" s="58"/>
    </row>
    <row r="9" spans="1:16384" s="50" customFormat="1" ht="16.5" x14ac:dyDescent="0.5">
      <c r="A9" s="55" t="s">
        <v>99</v>
      </c>
      <c r="C9" s="51"/>
      <c r="D9" s="59"/>
      <c r="E9" s="59"/>
      <c r="F9" s="59"/>
      <c r="G9" s="59"/>
      <c r="H9" s="59"/>
      <c r="I9" s="59"/>
      <c r="J9" s="59"/>
      <c r="K9" s="59"/>
      <c r="L9" s="59"/>
      <c r="M9" s="59"/>
      <c r="N9" s="86"/>
      <c r="O9" s="59"/>
      <c r="P9" s="58"/>
    </row>
    <row r="10" spans="1:16384" ht="16.5" x14ac:dyDescent="0.5">
      <c r="A10" s="279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5"/>
      <c r="O10" s="57"/>
      <c r="P10" s="58"/>
    </row>
    <row r="11" spans="1:16384" ht="17" thickBot="1" x14ac:dyDescent="0.55000000000000004">
      <c r="A11" s="38" t="s">
        <v>100</v>
      </c>
      <c r="B11" s="65"/>
      <c r="C11" s="66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87"/>
      <c r="O11" s="57"/>
      <c r="P11" s="58"/>
    </row>
    <row r="12" spans="1:16384" ht="17" thickTop="1" x14ac:dyDescent="0.5">
      <c r="A12" s="5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384" ht="16.5" x14ac:dyDescent="0.5">
      <c r="A13" s="55"/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384" ht="17" x14ac:dyDescent="0.5">
      <c r="A14" s="69" t="s">
        <v>101</v>
      </c>
      <c r="B14" s="67"/>
      <c r="C14" s="68"/>
      <c r="D14" s="72" t="s">
        <v>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384" ht="16.5" x14ac:dyDescent="0.5">
      <c r="A15" s="55"/>
      <c r="D15" s="8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384" ht="16.5" x14ac:dyDescent="0.5">
      <c r="A16" s="55" t="s">
        <v>102</v>
      </c>
      <c r="D16" s="85"/>
      <c r="E16" s="57"/>
      <c r="F16" s="61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50" customFormat="1" ht="16.5" x14ac:dyDescent="0.5">
      <c r="A17" s="55" t="s">
        <v>103</v>
      </c>
      <c r="C17" s="51"/>
      <c r="D17" s="86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</row>
    <row r="18" spans="1:16" ht="16.5" x14ac:dyDescent="0.5">
      <c r="A18" s="55"/>
      <c r="D18" s="8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50" customFormat="1" ht="17" thickBot="1" x14ac:dyDescent="0.55000000000000004">
      <c r="A19" s="39" t="s">
        <v>104</v>
      </c>
      <c r="B19" s="70"/>
      <c r="C19" s="71"/>
      <c r="D19" s="73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</row>
    <row r="20" spans="1:16" ht="17" thickTop="1" x14ac:dyDescent="0.5">
      <c r="A20" s="55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x14ac:dyDescent="0.3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x14ac:dyDescent="0.3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x14ac:dyDescent="0.3">
      <c r="A23" s="5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8" spans="1:16" x14ac:dyDescent="0.3">
      <c r="A28" s="50"/>
      <c r="B28" s="50"/>
    </row>
    <row r="36" spans="1:15" x14ac:dyDescent="0.3">
      <c r="A36" s="50"/>
      <c r="B36" s="50"/>
    </row>
    <row r="38" spans="1:15" x14ac:dyDescent="0.3">
      <c r="A38" s="50"/>
      <c r="B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C39"/>
  <sheetViews>
    <sheetView workbookViewId="0">
      <selection activeCell="C28" sqref="C28"/>
    </sheetView>
  </sheetViews>
  <sheetFormatPr baseColWidth="10" defaultColWidth="11.453125" defaultRowHeight="16.5" x14ac:dyDescent="0.5"/>
  <cols>
    <col min="1" max="1" width="40.26953125" style="29" customWidth="1"/>
    <col min="2" max="2" width="15" style="28" customWidth="1"/>
    <col min="3" max="16384" width="11.453125" style="27"/>
  </cols>
  <sheetData>
    <row r="2" spans="1:16383" s="121" customFormat="1" ht="21.5" x14ac:dyDescent="0.6">
      <c r="A2" s="177" t="s">
        <v>105</v>
      </c>
      <c r="B2" s="28"/>
    </row>
    <row r="3" spans="1:16383" x14ac:dyDescent="0.5">
      <c r="C3" s="121"/>
    </row>
    <row r="4" spans="1:16383" x14ac:dyDescent="0.5">
      <c r="A4" s="36" t="s">
        <v>3</v>
      </c>
      <c r="B4" s="132" t="s">
        <v>106</v>
      </c>
      <c r="C4" s="40">
        <f>'A)Budget des  Ventes'!F5</f>
        <v>1</v>
      </c>
      <c r="D4" s="40">
        <f>'A)Budget des  Ventes'!G5</f>
        <v>2</v>
      </c>
      <c r="E4" s="40">
        <f>'A)Budget des  Ventes'!H5</f>
        <v>3</v>
      </c>
      <c r="F4" s="40">
        <f>'A)Budget des  Ventes'!I5</f>
        <v>4</v>
      </c>
      <c r="G4" s="40">
        <f>'A)Budget des  Ventes'!J5</f>
        <v>5</v>
      </c>
      <c r="H4" s="40">
        <f>'A)Budget des  Ventes'!K5</f>
        <v>6</v>
      </c>
      <c r="I4" s="40">
        <f>'A)Budget des  Ventes'!L5</f>
        <v>7</v>
      </c>
      <c r="J4" s="40">
        <f>'A)Budget des  Ventes'!M5</f>
        <v>8</v>
      </c>
      <c r="K4" s="40">
        <f>'A)Budget des  Ventes'!N5</f>
        <v>9</v>
      </c>
      <c r="L4" s="40">
        <f>'A)Budget des  Ventes'!O5</f>
        <v>10</v>
      </c>
      <c r="M4" s="40">
        <f>'A)Budget des  Ventes'!P5</f>
        <v>11</v>
      </c>
      <c r="N4" s="40">
        <f>'A)Budget des  Ventes'!Q5</f>
        <v>12</v>
      </c>
      <c r="O4" s="74" t="s">
        <v>5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5">
      <c r="A5" s="135" t="s">
        <v>107</v>
      </c>
      <c r="B5" s="137" t="s">
        <v>108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1"/>
    </row>
    <row r="6" spans="1:16383" x14ac:dyDescent="0.5">
      <c r="A6" s="135"/>
      <c r="B6" s="137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1"/>
    </row>
    <row r="7" spans="1:16383" x14ac:dyDescent="0.5">
      <c r="A7" s="243" t="s">
        <v>109</v>
      </c>
      <c r="B7" s="137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41"/>
    </row>
    <row r="8" spans="1:16383" ht="15.5" x14ac:dyDescent="0.45">
      <c r="A8" s="244" t="s">
        <v>110</v>
      </c>
      <c r="B8" s="137" t="s">
        <v>111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41"/>
    </row>
    <row r="9" spans="1:16383" ht="15.5" x14ac:dyDescent="0.45">
      <c r="A9" s="244" t="s">
        <v>112</v>
      </c>
      <c r="B9" s="137" t="s">
        <v>113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41"/>
    </row>
    <row r="10" spans="1:16383" x14ac:dyDescent="0.5">
      <c r="A10" s="245" t="s">
        <v>114</v>
      </c>
      <c r="B10" s="137"/>
      <c r="C10" s="246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6"/>
    </row>
    <row r="11" spans="1:16383" s="124" customFormat="1" x14ac:dyDescent="0.5">
      <c r="A11" s="135"/>
      <c r="B11" s="137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41"/>
    </row>
    <row r="12" spans="1:16383" s="124" customFormat="1" x14ac:dyDescent="0.5">
      <c r="A12" s="136" t="s">
        <v>115</v>
      </c>
      <c r="B12" s="138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42"/>
    </row>
    <row r="13" spans="1:16383" s="124" customFormat="1" x14ac:dyDescent="0.5">
      <c r="A13" s="135"/>
      <c r="B13" s="139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41"/>
    </row>
    <row r="14" spans="1:16383" s="124" customFormat="1" x14ac:dyDescent="0.5">
      <c r="A14" s="243" t="s">
        <v>116</v>
      </c>
      <c r="B14" s="139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41"/>
    </row>
    <row r="15" spans="1:16383" s="124" customFormat="1" x14ac:dyDescent="0.5">
      <c r="A15" s="135" t="s">
        <v>117</v>
      </c>
      <c r="B15" s="139" t="s">
        <v>118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41"/>
    </row>
    <row r="16" spans="1:16383" s="124" customFormat="1" ht="15.5" x14ac:dyDescent="0.45">
      <c r="A16" s="244" t="s">
        <v>119</v>
      </c>
      <c r="B16" s="139" t="s">
        <v>113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41"/>
    </row>
    <row r="17" spans="1:15" s="249" customFormat="1" x14ac:dyDescent="0.5">
      <c r="A17" s="245" t="s">
        <v>120</v>
      </c>
      <c r="B17" s="248"/>
      <c r="C17" s="250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0"/>
    </row>
    <row r="18" spans="1:15" s="124" customFormat="1" x14ac:dyDescent="0.5">
      <c r="A18" s="135"/>
      <c r="B18" s="139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41"/>
    </row>
    <row r="19" spans="1:15" s="124" customFormat="1" x14ac:dyDescent="0.5">
      <c r="A19" s="136" t="s">
        <v>121</v>
      </c>
      <c r="B19" s="140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42"/>
    </row>
    <row r="20" spans="1:15" s="124" customFormat="1" x14ac:dyDescent="0.5">
      <c r="A20" s="135"/>
      <c r="B20" s="139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41"/>
    </row>
    <row r="21" spans="1:15" s="124" customFormat="1" x14ac:dyDescent="0.5">
      <c r="A21" s="135" t="s">
        <v>122</v>
      </c>
      <c r="B21" s="139" t="s">
        <v>171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41"/>
    </row>
    <row r="22" spans="1:15" s="124" customFormat="1" x14ac:dyDescent="0.5">
      <c r="A22" s="135" t="s">
        <v>124</v>
      </c>
      <c r="B22" s="139" t="s">
        <v>123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41"/>
    </row>
    <row r="23" spans="1:15" s="124" customFormat="1" x14ac:dyDescent="0.5">
      <c r="A23" s="135"/>
      <c r="B23" s="139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41"/>
    </row>
    <row r="24" spans="1:15" s="124" customFormat="1" ht="17" thickBot="1" x14ac:dyDescent="0.55000000000000004">
      <c r="A24" s="136" t="s">
        <v>125</v>
      </c>
      <c r="B24" s="140"/>
      <c r="C24" s="14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43"/>
    </row>
    <row r="25" spans="1:15" s="124" customFormat="1" ht="17" thickTop="1" x14ac:dyDescent="0.5">
      <c r="A25" s="135"/>
      <c r="B25" s="255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256"/>
    </row>
    <row r="26" spans="1:15" s="124" customFormat="1" x14ac:dyDescent="0.5">
      <c r="A26" s="55"/>
      <c r="B26" s="125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s="124" customFormat="1" x14ac:dyDescent="0.5">
      <c r="A27" s="55"/>
      <c r="B27" s="12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spans="1:15" s="56" customFormat="1" x14ac:dyDescent="0.5">
      <c r="A28" s="55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s="124" customFormat="1" x14ac:dyDescent="0.5">
      <c r="A29" s="55"/>
      <c r="B29" s="125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1:15" s="124" customFormat="1" x14ac:dyDescent="0.5">
      <c r="A30" s="55"/>
      <c r="B30" s="12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1:15" s="124" customFormat="1" x14ac:dyDescent="0.5">
      <c r="A31" s="55"/>
      <c r="B31" s="12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s="124" customFormat="1" x14ac:dyDescent="0.5">
      <c r="A32" s="55"/>
      <c r="B32" s="12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</row>
    <row r="33" spans="1:15" s="124" customFormat="1" x14ac:dyDescent="0.5">
      <c r="A33" s="55"/>
      <c r="B33" s="12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1:15" s="124" customFormat="1" x14ac:dyDescent="0.5">
      <c r="A34" s="55"/>
      <c r="B34" s="125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s="124" customFormat="1" x14ac:dyDescent="0.5">
      <c r="A35" s="55"/>
      <c r="B35" s="127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1:15" s="124" customFormat="1" x14ac:dyDescent="0.5">
      <c r="A36" s="55"/>
      <c r="B36" s="125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1:15" s="130" customFormat="1" ht="15.5" x14ac:dyDescent="0.45">
      <c r="A37" s="64"/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1:15" s="124" customFormat="1" x14ac:dyDescent="0.5">
      <c r="A38" s="55"/>
      <c r="B38" s="125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1:15" s="124" customFormat="1" x14ac:dyDescent="0.5">
      <c r="A39" s="55"/>
      <c r="B39" s="125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G21" sqref="G21"/>
    </sheetView>
  </sheetViews>
  <sheetFormatPr baseColWidth="10" defaultColWidth="11.453125" defaultRowHeight="16.5" x14ac:dyDescent="0.5"/>
  <cols>
    <col min="1" max="1" width="11.453125" style="2"/>
    <col min="2" max="2" width="26.81640625" style="11" customWidth="1"/>
    <col min="3" max="8" width="11.453125" style="2"/>
    <col min="9" max="9" width="11.453125" style="2" customWidth="1"/>
    <col min="10" max="14" width="11.453125" style="2"/>
    <col min="15" max="15" width="11.453125" style="8"/>
    <col min="16" max="16384" width="11.453125" style="2"/>
  </cols>
  <sheetData>
    <row r="2" spans="1:16383" s="1" customFormat="1" ht="19" x14ac:dyDescent="0.5">
      <c r="A2" s="178" t="s">
        <v>126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5">
      <c r="A5" s="7"/>
      <c r="B5" s="6" t="s">
        <v>3</v>
      </c>
      <c r="C5" s="6">
        <f>'A)Budget des  Ventes'!F5</f>
        <v>1</v>
      </c>
      <c r="D5" s="6">
        <f>'A)Budget des  Ventes'!G5</f>
        <v>2</v>
      </c>
      <c r="E5" s="6">
        <f>'A)Budget des  Ventes'!H5</f>
        <v>3</v>
      </c>
      <c r="F5" s="6">
        <f>'A)Budget des  Ventes'!I5</f>
        <v>4</v>
      </c>
      <c r="G5" s="6">
        <f>'A)Budget des  Ventes'!J5</f>
        <v>5</v>
      </c>
      <c r="H5" s="6">
        <f>'A)Budget des  Ventes'!K5</f>
        <v>6</v>
      </c>
      <c r="I5" s="6">
        <f>'A)Budget des  Ventes'!L5</f>
        <v>7</v>
      </c>
      <c r="J5" s="6">
        <f>'A)Budget des  Ventes'!M5</f>
        <v>8</v>
      </c>
      <c r="K5" s="6">
        <f>'A)Budget des  Ventes'!N5</f>
        <v>9</v>
      </c>
      <c r="L5" s="6">
        <f>'A)Budget des  Ventes'!O5</f>
        <v>10</v>
      </c>
      <c r="M5" s="6">
        <f>'A)Budget des  Ventes'!P5</f>
        <v>11</v>
      </c>
      <c r="N5" s="6">
        <f>'A)Budget des  Ventes'!Q5</f>
        <v>12</v>
      </c>
      <c r="O5" s="6" t="s">
        <v>96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5">
      <c r="B7" s="11" t="s">
        <v>127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383" x14ac:dyDescent="0.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5">
      <c r="B9" s="11" t="s">
        <v>128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5">
      <c r="B10" s="11" t="s">
        <v>129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5">
      <c r="B12" s="11" t="s">
        <v>36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5">
      <c r="B14" s="11" t="s">
        <v>130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5">
      <c r="B15" s="11" t="s">
        <v>169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" thickBot="1" x14ac:dyDescent="0.55000000000000004">
      <c r="B17" s="11" t="s">
        <v>131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" thickTop="1" x14ac:dyDescent="0.5"/>
    <row r="26" spans="2:15" ht="17" thickBot="1" x14ac:dyDescent="0.55000000000000004"/>
    <row r="27" spans="2:15" x14ac:dyDescent="0.5">
      <c r="B27" s="21" t="s">
        <v>132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5">
      <c r="B28" s="22" t="s">
        <v>133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5">
      <c r="B31" s="22" t="s">
        <v>134</v>
      </c>
      <c r="C31" s="17"/>
      <c r="D31" s="17"/>
      <c r="E31" s="17"/>
      <c r="F31" s="17"/>
      <c r="G31" s="17"/>
      <c r="H31" s="17"/>
      <c r="I31" s="17"/>
      <c r="J31" s="18"/>
    </row>
    <row r="32" spans="2:15" ht="17" thickBot="1" x14ac:dyDescent="0.55000000000000004">
      <c r="B32" s="23" t="s">
        <v>135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4"/>
  <sheetViews>
    <sheetView topLeftCell="A16" workbookViewId="0">
      <selection activeCell="B27" sqref="B27"/>
    </sheetView>
  </sheetViews>
  <sheetFormatPr baseColWidth="10" defaultColWidth="11.453125" defaultRowHeight="16.5" x14ac:dyDescent="0.5"/>
  <cols>
    <col min="1" max="1" width="42.81640625" style="29" customWidth="1"/>
    <col min="2" max="2" width="27.1796875" style="29" customWidth="1"/>
    <col min="3" max="3" width="21.81640625" style="144" customWidth="1"/>
    <col min="4" max="12" width="11.453125" style="144"/>
    <col min="13" max="16384" width="11.453125" style="30"/>
  </cols>
  <sheetData>
    <row r="1" spans="1:6" ht="21.5" x14ac:dyDescent="0.6">
      <c r="A1" s="177" t="s">
        <v>136</v>
      </c>
    </row>
    <row r="3" spans="1:6" ht="17" x14ac:dyDescent="0.5">
      <c r="A3" s="44" t="s">
        <v>4</v>
      </c>
      <c r="B3" s="154" t="s">
        <v>137</v>
      </c>
      <c r="C3" s="154"/>
    </row>
    <row r="4" spans="1:6" ht="21.5" x14ac:dyDescent="0.6">
      <c r="A4" s="153" t="s">
        <v>138</v>
      </c>
      <c r="B4" s="144"/>
    </row>
    <row r="5" spans="1:6" ht="19.5" x14ac:dyDescent="0.6">
      <c r="A5" s="60" t="s">
        <v>139</v>
      </c>
      <c r="B5" s="154"/>
      <c r="C5" s="154"/>
    </row>
    <row r="6" spans="1:6" x14ac:dyDescent="0.5">
      <c r="B6" s="144"/>
    </row>
    <row r="8" spans="1:6" x14ac:dyDescent="0.5">
      <c r="A8" s="29" t="s">
        <v>140</v>
      </c>
    </row>
    <row r="9" spans="1:6" ht="17" x14ac:dyDescent="0.5">
      <c r="A9" s="117" t="s">
        <v>141</v>
      </c>
      <c r="C9" s="145"/>
      <c r="F9" s="144" t="s">
        <v>4</v>
      </c>
    </row>
    <row r="10" spans="1:6" x14ac:dyDescent="0.5">
      <c r="A10" s="29" t="s">
        <v>142</v>
      </c>
      <c r="B10" s="148"/>
    </row>
    <row r="11" spans="1:6" x14ac:dyDescent="0.5">
      <c r="A11" s="29" t="s">
        <v>143</v>
      </c>
      <c r="B11" s="146"/>
    </row>
    <row r="12" spans="1:6" x14ac:dyDescent="0.5">
      <c r="A12" s="29" t="s">
        <v>144</v>
      </c>
      <c r="B12" s="146"/>
    </row>
    <row r="13" spans="1:6" x14ac:dyDescent="0.5">
      <c r="A13" s="29" t="s">
        <v>145</v>
      </c>
      <c r="B13" s="146"/>
    </row>
    <row r="14" spans="1:6" x14ac:dyDescent="0.5">
      <c r="A14" s="29" t="s">
        <v>146</v>
      </c>
      <c r="C14" s="149"/>
    </row>
    <row r="16" spans="1:6" x14ac:dyDescent="0.5">
      <c r="A16" s="117" t="s">
        <v>170</v>
      </c>
    </row>
    <row r="17" spans="1:12" x14ac:dyDescent="0.5">
      <c r="A17" s="29" t="s">
        <v>147</v>
      </c>
      <c r="B17" s="148"/>
    </row>
    <row r="18" spans="1:12" x14ac:dyDescent="0.5">
      <c r="A18" s="29" t="s">
        <v>148</v>
      </c>
      <c r="B18" s="146"/>
    </row>
    <row r="19" spans="1:12" x14ac:dyDescent="0.5">
      <c r="A19" s="29" t="s">
        <v>149</v>
      </c>
      <c r="B19" s="146"/>
    </row>
    <row r="20" spans="1:12" s="31" customFormat="1" x14ac:dyDescent="0.5">
      <c r="A20" s="29"/>
      <c r="B20" s="146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  <row r="21" spans="1:12" x14ac:dyDescent="0.5">
      <c r="A21" s="29" t="s">
        <v>150</v>
      </c>
      <c r="B21" s="55"/>
      <c r="C21" s="147"/>
    </row>
    <row r="23" spans="1:12" ht="17" thickBot="1" x14ac:dyDescent="0.55000000000000004">
      <c r="A23" s="29" t="s">
        <v>151</v>
      </c>
      <c r="C23" s="150"/>
    </row>
    <row r="24" spans="1:12" ht="17" thickTop="1" x14ac:dyDescent="0.5"/>
    <row r="25" spans="1:12" x14ac:dyDescent="0.5">
      <c r="A25" s="29" t="s">
        <v>152</v>
      </c>
    </row>
    <row r="26" spans="1:12" x14ac:dyDescent="0.5">
      <c r="A26" s="117" t="s">
        <v>153</v>
      </c>
    </row>
    <row r="27" spans="1:12" x14ac:dyDescent="0.5">
      <c r="A27" s="29" t="s">
        <v>155</v>
      </c>
      <c r="B27" s="146"/>
    </row>
    <row r="28" spans="1:12" x14ac:dyDescent="0.5">
      <c r="A28" s="29" t="s">
        <v>154</v>
      </c>
      <c r="B28" s="146"/>
    </row>
    <row r="29" spans="1:12" x14ac:dyDescent="0.5">
      <c r="A29" s="29" t="s">
        <v>172</v>
      </c>
      <c r="B29" s="146"/>
    </row>
    <row r="30" spans="1:12" x14ac:dyDescent="0.5">
      <c r="A30" s="29" t="s">
        <v>156</v>
      </c>
      <c r="C30" s="147"/>
    </row>
    <row r="32" spans="1:12" x14ac:dyDescent="0.5">
      <c r="A32" s="29" t="s">
        <v>157</v>
      </c>
      <c r="B32" s="146"/>
    </row>
    <row r="34" spans="1:12" x14ac:dyDescent="0.5">
      <c r="A34" s="29" t="s">
        <v>158</v>
      </c>
      <c r="C34" s="147"/>
    </row>
    <row r="36" spans="1:12" x14ac:dyDescent="0.5">
      <c r="A36" s="29" t="s">
        <v>159</v>
      </c>
      <c r="C36" s="147"/>
    </row>
    <row r="37" spans="1:12" x14ac:dyDescent="0.5">
      <c r="C37" s="151"/>
    </row>
    <row r="38" spans="1:12" x14ac:dyDescent="0.5">
      <c r="A38" s="29" t="s">
        <v>160</v>
      </c>
    </row>
    <row r="39" spans="1:12" x14ac:dyDescent="0.5">
      <c r="A39" s="29" t="s">
        <v>161</v>
      </c>
      <c r="B39" s="146"/>
    </row>
    <row r="40" spans="1:12" s="31" customFormat="1" x14ac:dyDescent="0.5">
      <c r="A40" s="29" t="s">
        <v>162</v>
      </c>
      <c r="B40" s="146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x14ac:dyDescent="0.5">
      <c r="A41" s="29" t="s">
        <v>163</v>
      </c>
      <c r="C41" s="147"/>
    </row>
    <row r="43" spans="1:12" ht="17" thickBot="1" x14ac:dyDescent="0.55000000000000004">
      <c r="A43" s="29" t="s">
        <v>164</v>
      </c>
      <c r="C43" s="152"/>
    </row>
    <row r="44" spans="1:12" ht="17" thickTop="1" x14ac:dyDescent="0.5"/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Hypothèses</vt:lpstr>
      <vt:lpstr>A)Budget des  Ventes</vt:lpstr>
      <vt:lpstr>B) Budget de production</vt:lpstr>
      <vt:lpstr>C) Budget matières premières</vt:lpstr>
      <vt:lpstr>D)Budget MOD</vt:lpstr>
      <vt:lpstr>E) Frais indirects fab.</vt:lpstr>
      <vt:lpstr>F) Frais vente &amp; Administration</vt:lpstr>
      <vt:lpstr>G)Budget frais financiers</vt:lpstr>
      <vt:lpstr>H) Budget deTrésorerie</vt:lpstr>
      <vt:lpstr>I)Budget Coût des ventes</vt:lpstr>
      <vt:lpstr>J) Etat des résultats</vt:lpstr>
      <vt:lpstr>K) Etat des BNR</vt:lpstr>
      <vt:lpstr>M) Bilan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2020-02-24T18:38:20Z</cp:lastPrinted>
  <dcterms:created xsi:type="dcterms:W3CDTF">2004-09-07T17:50:27Z</dcterms:created>
  <dcterms:modified xsi:type="dcterms:W3CDTF">2021-03-22T19:18:52Z</dcterms:modified>
  <cp:category/>
  <cp:contentStatus/>
</cp:coreProperties>
</file>