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2"/>
  <workbookPr/>
  <mc:AlternateContent xmlns:mc="http://schemas.openxmlformats.org/markup-compatibility/2006">
    <mc:Choice Requires="x15">
      <x15ac:absPath xmlns:x15ac="http://schemas.microsoft.com/office/spreadsheetml/2010/11/ac" url="C:\Users\PPINEN2\Documents\CÉGEP\HIVER 2022\410-414-RK Comptabilité de Gestion 2022\EXAMENS\"/>
    </mc:Choice>
  </mc:AlternateContent>
  <xr:revisionPtr revIDLastSave="0" documentId="8_{CEE82B12-0AF0-4528-8F67-CDC46D0C17AB}" xr6:coauthVersionLast="36" xr6:coauthVersionMax="36" xr10:uidLastSave="{00000000-0000-0000-0000-000000000000}"/>
  <bookViews>
    <workbookView xWindow="-120" yWindow="-120" windowWidth="21840" windowHeight="13140" activeTab="2" xr2:uid="{00000000-000D-0000-FFFF-FFFF00000000}"/>
  </bookViews>
  <sheets>
    <sheet name="Notes" sheetId="1" r:id="rId1"/>
    <sheet name="PROBLÈME 1" sheetId="2" r:id="rId2"/>
    <sheet name="PROBLÈME 2" sheetId="3" r:id="rId3"/>
    <sheet name="PROBLÈME 3" sheetId="4" r:id="rId4"/>
    <sheet name="Feuille de correction" sheetId="5" r:id="rId5"/>
  </sheets>
  <definedNames>
    <definedName name="_xlnm.Print_Area" localSheetId="3">'PROBLÈME 3'!$A$1:$U$49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38" i="4" l="1"/>
  <c r="G19" i="4" l="1"/>
  <c r="C15" i="4"/>
  <c r="C20" i="4" s="1"/>
  <c r="G14" i="4"/>
  <c r="K22" i="2"/>
  <c r="G20" i="4" l="1"/>
  <c r="D29" i="5"/>
  <c r="D37" i="5"/>
  <c r="D38" i="5"/>
  <c r="D36" i="5"/>
  <c r="D33" i="5"/>
  <c r="D32" i="5"/>
  <c r="D15" i="5" l="1"/>
  <c r="E18" i="5"/>
  <c r="F18" i="5"/>
  <c r="G18" i="5"/>
  <c r="D18" i="5"/>
  <c r="E17" i="5"/>
  <c r="F17" i="5"/>
  <c r="G17" i="5"/>
  <c r="D17" i="5"/>
  <c r="D4" i="5"/>
  <c r="E7" i="5"/>
  <c r="F7" i="5"/>
  <c r="G7" i="5"/>
  <c r="D7" i="5"/>
  <c r="D45" i="5" l="1"/>
  <c r="D34" i="5"/>
  <c r="U5" i="3"/>
  <c r="AB5" i="3" s="1"/>
  <c r="AG5" i="3" s="1"/>
  <c r="V5" i="3"/>
  <c r="AC5" i="3" s="1"/>
  <c r="AH5" i="3" s="1"/>
  <c r="W5" i="3"/>
  <c r="AD5" i="3" s="1"/>
  <c r="AI5" i="3" s="1"/>
  <c r="T5" i="3"/>
  <c r="AA5" i="3" s="1"/>
  <c r="AF5" i="3" s="1"/>
  <c r="T6" i="2"/>
  <c r="E5" i="5" s="1"/>
  <c r="U6" i="2"/>
  <c r="F5" i="5" s="1"/>
  <c r="V6" i="2"/>
  <c r="G5" i="5" s="1"/>
  <c r="S6" i="2"/>
  <c r="D5" i="5" s="1"/>
  <c r="D41" i="5" l="1"/>
  <c r="D12" i="5"/>
  <c r="G12" i="5"/>
  <c r="D35" i="5"/>
  <c r="F10" i="5"/>
  <c r="D43" i="5" l="1"/>
  <c r="F12" i="5"/>
  <c r="E12" i="5"/>
  <c r="E10" i="5"/>
  <c r="D10" i="5"/>
  <c r="G10" i="5" l="1"/>
  <c r="E25" i="5" l="1"/>
  <c r="E23" i="5"/>
  <c r="F25" i="5"/>
  <c r="F23" i="5"/>
  <c r="G23" i="5"/>
  <c r="D23" i="5" l="1"/>
  <c r="E21" i="5"/>
  <c r="F21" i="5"/>
  <c r="G25" i="5"/>
  <c r="D25" i="5"/>
  <c r="G21" i="5" l="1"/>
  <c r="D21" i="5"/>
</calcChain>
</file>

<file path=xl/sharedStrings.xml><?xml version="1.0" encoding="utf-8"?>
<sst xmlns="http://schemas.openxmlformats.org/spreadsheetml/2006/main" count="274" uniqueCount="224">
  <si>
    <t>410-414-rk COMPTABILITÉ DE GESTION</t>
  </si>
  <si>
    <t>Nathalie Pinel</t>
  </si>
  <si>
    <t>PROBLÈME 1</t>
  </si>
  <si>
    <t>Période (MOIS)</t>
  </si>
  <si>
    <t xml:space="preserve"> </t>
  </si>
  <si>
    <t>unités prévues</t>
  </si>
  <si>
    <t>Prix de vente $</t>
  </si>
  <si>
    <t>Ventes en $</t>
  </si>
  <si>
    <t>Perception des ventes à crédit en dollars</t>
  </si>
  <si>
    <t>61-90 jours</t>
  </si>
  <si>
    <t>Total</t>
  </si>
  <si>
    <t>Total des encaissements des ventes</t>
  </si>
  <si>
    <t>0-30 jours</t>
  </si>
  <si>
    <t>31-60 jours</t>
  </si>
  <si>
    <t>Novembre</t>
  </si>
  <si>
    <t>Ventes prévues (A) en unités</t>
  </si>
  <si>
    <t>Stock de produits Finis désirés à la fin (unités)</t>
  </si>
  <si>
    <t>Total des besoins</t>
  </si>
  <si>
    <t>Stock de produits finis du début (unités)</t>
  </si>
  <si>
    <t>Production requise (unités)</t>
  </si>
  <si>
    <t>Avril</t>
  </si>
  <si>
    <t>BUDGET DES VENTES; ENCAISSEMENTS DES VENTES ET BUDGET DE PRODUCTION</t>
  </si>
  <si>
    <t>PROBLÈME 2</t>
  </si>
  <si>
    <t xml:space="preserve">Matières premières nécessaires par unité </t>
  </si>
  <si>
    <t>Besoin de la production  (Kilogramme)</t>
  </si>
  <si>
    <t>Stock de matières premières désirés à la fin</t>
  </si>
  <si>
    <t>Stock de matières premières au début</t>
  </si>
  <si>
    <t xml:space="preserve">Quantité de Matières premières à acheter.  </t>
  </si>
  <si>
    <t xml:space="preserve">Coût des matières premières </t>
  </si>
  <si>
    <t>Coût des matières premières à acheter</t>
  </si>
  <si>
    <t>Sous-total</t>
  </si>
  <si>
    <t>Temps de main-d'œuvre directe à l'unité (heures)</t>
  </si>
  <si>
    <t>Total des heures de main-d'œuvre directe nécessaire</t>
  </si>
  <si>
    <t>Coût de la Main-d'œuvre directe à l'heure</t>
  </si>
  <si>
    <t>Coût total de la main-d'œuvre directe ($)</t>
  </si>
  <si>
    <t>Frais indirects de fabrication variables ($)</t>
  </si>
  <si>
    <t>Frais indirects de fabrication fixes ($)</t>
  </si>
  <si>
    <t>Total des frais indirects de fabrication</t>
  </si>
  <si>
    <t>Mai</t>
  </si>
  <si>
    <t>Juin</t>
  </si>
  <si>
    <t>Juillet</t>
  </si>
  <si>
    <t>Taux d'imputation prédéterminé en %</t>
  </si>
  <si>
    <t>Base d'imputation utilisée en dollars</t>
  </si>
  <si>
    <t>Le bilan au 31 mars 20X5 de la société BG-TG Ltée ltée se lit comme suit:</t>
  </si>
  <si>
    <t>SOCIÉTÉ BG-TG LTÉE</t>
  </si>
  <si>
    <t xml:space="preserve">                 Bilan</t>
  </si>
  <si>
    <t xml:space="preserve">  au 31 mars 20X5</t>
  </si>
  <si>
    <t>Encaisse</t>
  </si>
  <si>
    <t>Clients</t>
  </si>
  <si>
    <t>Stocks</t>
  </si>
  <si>
    <t>Immobilisations nettes</t>
  </si>
  <si>
    <t>Actif à court terme</t>
  </si>
  <si>
    <t>Total des actifs</t>
  </si>
  <si>
    <t>Fournisseurs</t>
  </si>
  <si>
    <t>Effets à payer</t>
  </si>
  <si>
    <t>Total de l'actif à court terme</t>
  </si>
  <si>
    <t>Capitaux propres</t>
  </si>
  <si>
    <t>Capital actions</t>
  </si>
  <si>
    <t>Bénéfices non répartis</t>
  </si>
  <si>
    <t>Total des capitaux propres</t>
  </si>
  <si>
    <t>Total du passif</t>
  </si>
  <si>
    <t xml:space="preserve">Passif </t>
  </si>
  <si>
    <t>Total du passif et des capitaux propres</t>
  </si>
  <si>
    <t xml:space="preserve">Trésorerie au début </t>
  </si>
  <si>
    <t>Plus: Encaissements:</t>
  </si>
  <si>
    <t>Encaissement des ventes</t>
  </si>
  <si>
    <t>TOTAL DE LA TRÉSORERIE DISPONIBLE</t>
  </si>
  <si>
    <t>TOTAL DES DÉCAISSEMENTS</t>
  </si>
  <si>
    <t>EXCÉDENT (DÉFICIT) DE TRÉSORERIE</t>
  </si>
  <si>
    <t>FINANCEMENT (MARGE DE CRÉDIT)</t>
  </si>
  <si>
    <t xml:space="preserve">  REMBOURSEMENT À LA FIN</t>
  </si>
  <si>
    <t xml:space="preserve">  INTÉRÊTS</t>
  </si>
  <si>
    <t>TRÉSORERIE À LA FIN</t>
  </si>
  <si>
    <t>AVRIL</t>
  </si>
  <si>
    <t xml:space="preserve">                       Pour la période terminée le 31 avril 20X5</t>
  </si>
  <si>
    <t xml:space="preserve">                                 Budget de trésorerie</t>
  </si>
  <si>
    <t xml:space="preserve">                                   société BG-TG Ltée</t>
  </si>
  <si>
    <t>Ventes</t>
  </si>
  <si>
    <t>Coût des marchandises vendues</t>
  </si>
  <si>
    <t>Marge bénéficiaire brute</t>
  </si>
  <si>
    <t>Charges d'exploitation</t>
  </si>
  <si>
    <t>Total des charges d'exploitation</t>
  </si>
  <si>
    <t>BÉNÉFICE/PERTE</t>
  </si>
  <si>
    <t xml:space="preserve"> moins :</t>
  </si>
  <si>
    <t>ACTIFS</t>
  </si>
  <si>
    <t>Actif à court terme:</t>
  </si>
  <si>
    <t>TOTAL DE L'ACTIF À COURT TERME:</t>
  </si>
  <si>
    <t>Immobilisations nettes:</t>
  </si>
  <si>
    <t>TOTAL DES IMMOBILISATIONS</t>
  </si>
  <si>
    <t>TOTAL DES ACTIFS</t>
  </si>
  <si>
    <t>PASSIFS</t>
  </si>
  <si>
    <t>CAPITAUX PROPRES:</t>
  </si>
  <si>
    <t>TOTAL DES CAPITAUX PROPRES</t>
  </si>
  <si>
    <t>TOTAL PASSIF &amp; CAPITAUX PROPRES</t>
  </si>
  <si>
    <t xml:space="preserve">          État des bénéfices non répartis</t>
  </si>
  <si>
    <t xml:space="preserve">    Pour la période terminée le 31 avril 20X5</t>
  </si>
  <si>
    <t xml:space="preserve">          État des résultats</t>
  </si>
  <si>
    <t xml:space="preserve">                                Bilan</t>
  </si>
  <si>
    <t xml:space="preserve">                      Au 31 avril 20X5</t>
  </si>
  <si>
    <t>Comptant</t>
  </si>
  <si>
    <t>Total de l'encaissement des ventes</t>
  </si>
  <si>
    <t xml:space="preserve">  EMPRUNT (MARGE DÉCEMBRE)</t>
  </si>
  <si>
    <t xml:space="preserve">TOTAL PASSIF </t>
  </si>
  <si>
    <t>Unités devant être produites</t>
  </si>
  <si>
    <t xml:space="preserve">Unités devant être produites </t>
  </si>
  <si>
    <t>Total sur</t>
  </si>
  <si>
    <t>4 points</t>
  </si>
  <si>
    <t>3  points</t>
  </si>
  <si>
    <t>FEUILLE DE CORRECTION</t>
  </si>
  <si>
    <t>Problème 1</t>
  </si>
  <si>
    <t>a) Budget des ventes</t>
  </si>
  <si>
    <t>b) PRÉVISION DE L'ENCAISSEMENT DES VENTES</t>
  </si>
  <si>
    <r>
      <t xml:space="preserve">c) Budget de production </t>
    </r>
    <r>
      <rPr>
        <b/>
        <u/>
        <sz val="14"/>
        <color rgb="FFFF0000"/>
        <rFont val="Arial"/>
        <family val="2"/>
      </rPr>
      <t xml:space="preserve"> </t>
    </r>
  </si>
  <si>
    <t>a) Budget des ventes /2</t>
  </si>
  <si>
    <t>b)Encaissement des ventesc /2</t>
  </si>
  <si>
    <t>c) Budget de production/3 (En unités)</t>
  </si>
  <si>
    <t>Note</t>
  </si>
  <si>
    <t>sur 7 points</t>
  </si>
  <si>
    <t>Problème 2</t>
  </si>
  <si>
    <t>TRAVAIL À FAIRE:</t>
  </si>
  <si>
    <t>a) Vous devez préparer le budget de production</t>
  </si>
  <si>
    <t>b) Vous devez préparer le budget de Matières premières</t>
  </si>
  <si>
    <t>c) Vous devez préparer le budget de la Main-d'œuvre directe</t>
  </si>
  <si>
    <t>d) Vous devez préparer le budget des frais indirects de fabrication</t>
  </si>
  <si>
    <t>sur 12 points</t>
  </si>
  <si>
    <t>Notes</t>
  </si>
  <si>
    <t xml:space="preserve"> Sur 2 points</t>
  </si>
  <si>
    <t>Sur 2 points</t>
  </si>
  <si>
    <t xml:space="preserve">Sur 3 points </t>
  </si>
  <si>
    <r>
      <t xml:space="preserve">a)Budget de production </t>
    </r>
    <r>
      <rPr>
        <b/>
        <u/>
        <sz val="14"/>
        <color rgb="FFFF0000"/>
        <rFont val="Arial"/>
        <family val="2"/>
      </rPr>
      <t xml:space="preserve"> </t>
    </r>
    <r>
      <rPr>
        <b/>
        <u/>
        <sz val="14"/>
        <rFont val="Arial"/>
        <family val="2"/>
      </rPr>
      <t>(/2 points)</t>
    </r>
  </si>
  <si>
    <t>b)Budget des matières premières  (entreprises manufacturières)(/4 points)</t>
  </si>
  <si>
    <t>c)Budget de la Main-d'œuvre directe (MOD) (/ 3 points)</t>
  </si>
  <si>
    <t>d)) Budget des frais indirects de fabrication (/3 points)</t>
  </si>
  <si>
    <r>
      <t xml:space="preserve">a)Budget de production </t>
    </r>
    <r>
      <rPr>
        <b/>
        <sz val="11"/>
        <color rgb="FFFF0000"/>
        <rFont val="Arial"/>
        <family val="2"/>
      </rPr>
      <t xml:space="preserve"> </t>
    </r>
    <r>
      <rPr>
        <b/>
        <sz val="11"/>
        <rFont val="Arial"/>
        <family val="2"/>
      </rPr>
      <t>(/2 points)</t>
    </r>
  </si>
  <si>
    <t>Sur 4 points</t>
  </si>
  <si>
    <t>PROBLÈME 3</t>
  </si>
  <si>
    <t>Les renseignements suivants ont été recueillis pour le mois d'avril 20X5</t>
  </si>
  <si>
    <t>a) Vous devez dresser le budget de trésorerie prévisionnel  pour la période qui se terminera le 30 avril 20X5</t>
  </si>
  <si>
    <t>b) Vous devez dresser l'état des résultats prévisionnel pour la période qui se terminera le 30 avril 20X5</t>
  </si>
  <si>
    <t>c) Vous devez dresser l'état des bénéfices non répartis prévisionnel pour la période qui se terminera le 30 avril 20X5</t>
  </si>
  <si>
    <t>d) Vous devez dresser le bilan prévisionnel au 30 avril 20X5</t>
  </si>
  <si>
    <t>a) Budget de trésorerie (budget de caisse) / 5 points</t>
  </si>
  <si>
    <t>b) État des résulats prévisionnel sur 3 points</t>
  </si>
  <si>
    <t>c)Budget- Bénéfices non répartis / 2 points</t>
  </si>
  <si>
    <t>Veuillez indiquer les montants et noms des comptes dans les zones encadrés en rose</t>
  </si>
  <si>
    <t>Veuillez indiquer vos réponses dans les zones encradrés rose.</t>
  </si>
  <si>
    <t>Problème 3</t>
  </si>
  <si>
    <t>20X5</t>
  </si>
  <si>
    <t xml:space="preserve"> Sur 5  points</t>
  </si>
  <si>
    <t>Sur 3  points</t>
  </si>
  <si>
    <t xml:space="preserve">Sur 2 points </t>
  </si>
  <si>
    <t>a)Budget de Trésorerie</t>
  </si>
  <si>
    <t xml:space="preserve">   i)Trésorerie début</t>
  </si>
  <si>
    <t xml:space="preserve">   iii) Décaissements</t>
  </si>
  <si>
    <t xml:space="preserve">   ii) Encaissements</t>
  </si>
  <si>
    <t xml:space="preserve">  iv)Exédent ou déficit</t>
  </si>
  <si>
    <t xml:space="preserve">  v) marge de crédit utilisée</t>
  </si>
  <si>
    <t xml:space="preserve">  vi) remboursement de marge de crédit</t>
  </si>
  <si>
    <t xml:space="preserve">   vii) Intérêts</t>
  </si>
  <si>
    <t>b)État des résultats (Bénéfice ou perte)</t>
  </si>
  <si>
    <t>c)État des BNR (Capitaux à la fin)</t>
  </si>
  <si>
    <t>d)) Bilan (Total actifs et total des passifs)</t>
  </si>
  <si>
    <t xml:space="preserve">Sur 5  points </t>
  </si>
  <si>
    <t xml:space="preserve"> sur 15 points</t>
  </si>
  <si>
    <t>Hiver 2021</t>
  </si>
  <si>
    <t>Vous ne devez pas toucher à cette section.  C'est ma feuille de correction de l'examen</t>
  </si>
  <si>
    <t>Vous n'avez pas besoin d'insérer de nouvelles lignes, utilisez les tableaux tels quels.</t>
  </si>
  <si>
    <t>Zone de calculs:</t>
  </si>
  <si>
    <r>
      <t xml:space="preserve">Moins décaissements </t>
    </r>
    <r>
      <rPr>
        <b/>
        <i/>
        <u/>
        <sz val="9"/>
        <rFont val="Comic Sans MS"/>
        <family val="4"/>
      </rPr>
      <t>(veuillez indiquer les noms des comptes)</t>
    </r>
  </si>
  <si>
    <t xml:space="preserve">                    Société BG-TG Ltée</t>
  </si>
  <si>
    <t>d) BILAN PRÉVISIONNEL / 5 points</t>
  </si>
  <si>
    <t>Révision de l'Examen 2</t>
  </si>
  <si>
    <t>1- L'entreprise Lonchamps inc à présenté les prévisions suivantes en ce qui concerne les ventes de l'exercice à venir.</t>
  </si>
  <si>
    <t xml:space="preserve">    Les ventes sont calculées par trimestre pour les 4 trimestres de l'année.</t>
  </si>
  <si>
    <t xml:space="preserve">    Ventes prévues en unité</t>
  </si>
  <si>
    <t>Trimestre 1</t>
  </si>
  <si>
    <t>Trimestre 2</t>
  </si>
  <si>
    <t>Trimestre 3</t>
  </si>
  <si>
    <t>Trimestre 4</t>
  </si>
  <si>
    <t>Total annuel</t>
  </si>
  <si>
    <t>20X1</t>
  </si>
  <si>
    <t>Année</t>
  </si>
  <si>
    <t xml:space="preserve">2- Vous devez préparer le budget de production </t>
  </si>
  <si>
    <t>1- Vous devez préparez le budget des ventes et les prévisions des encaissements</t>
  </si>
  <si>
    <t>Août</t>
  </si>
  <si>
    <t>Septembre</t>
  </si>
  <si>
    <t>Octobre</t>
  </si>
  <si>
    <t>ventes réelles</t>
  </si>
  <si>
    <t>Ventes prévues</t>
  </si>
  <si>
    <t>1- Voici les informrations sur les ventes unitaires pour l'année 20X1</t>
  </si>
  <si>
    <t>juillet</t>
  </si>
  <si>
    <t>octobre</t>
  </si>
  <si>
    <t>suivant.</t>
  </si>
  <si>
    <t>2-La politique de l'entreprse  que à chaque moi le stock de produits finis doit être égale à 35% des ventes prévues du mois</t>
  </si>
  <si>
    <t>3- Chaque unité fabriquée requiert 12kg de matières premières et 4 heures de main-d'oeuvre directe.</t>
  </si>
  <si>
    <t xml:space="preserve">   Les stocks de matières à la fin de chaque mois  doivent être égale à  40% des besoins de  production prévus du mois suivant.</t>
  </si>
  <si>
    <t xml:space="preserve">   Le prix des matières premières s'élève à 14$ le Kilo et le salaires moyen des ouvriers est de 16$ de l'heure.</t>
  </si>
  <si>
    <t>4- La base d'imputation des frais indirects de fabrication variables  sont de 60% de la main-d'œuvre directe.</t>
  </si>
  <si>
    <t xml:space="preserve">    Les frais indirects de fabrication fixes s'élèveront à 200 000$</t>
  </si>
  <si>
    <t>Ventes à crédit  30-60 jours</t>
  </si>
  <si>
    <t>Ventes à crédit 61-90 jours</t>
  </si>
  <si>
    <t xml:space="preserve">    où les achats ont eu lieu.  Le solde est payé le 2e mois suivant.  Le solde des comptes fournisseurs au 31 mars 20X5 est dû en avril.</t>
  </si>
  <si>
    <t>3- Les charges d'exploitation (sans amortissement) pour les frais de vente et d'administration  payables en avril sont de 46 000$</t>
  </si>
  <si>
    <t xml:space="preserve">   Les amortissements des immobilisations  s'élèvent à 2 000$</t>
  </si>
  <si>
    <t>4-L'échéance de l'effet à payer ainsi que des intérêts de 150$ seront payés le 25 avril 20X5</t>
  </si>
  <si>
    <t xml:space="preserve">    </t>
  </si>
  <si>
    <t>Pour la justesse de vos  calculs, pour votre taux d'intérets mensuels gardez toujours 5 décimales après le point</t>
  </si>
  <si>
    <t>2 décimales</t>
  </si>
  <si>
    <t>Bénéfice non répartis au 31 mars</t>
  </si>
  <si>
    <t>Moins déficit</t>
  </si>
  <si>
    <t>PERTE NETTE</t>
  </si>
  <si>
    <t>5- L'encaisse souhaitée est fixée à 20 000$.   L'entreprise bénéficie d'une marge de crédit. Le taux d'intérêts est de 8,2% annuellement</t>
  </si>
  <si>
    <t>6- Au 30 Avril 20X5 on évalue  que les stocks seront de 21 000$</t>
  </si>
  <si>
    <t>1- Les ventes prévues pour le mois d'avril  sont de 63  000$ dont 30% seront des ventes à crédit.  55% des ventes à crédit sont recouvrés</t>
  </si>
  <si>
    <t>le mois suivant et la différence au 2e mois suivant.  L'entreprise s'attend de recouvrer en avril les comptes clients au 31 mars 20X5</t>
  </si>
  <si>
    <t xml:space="preserve">2-Les achats de marchandises sont estimés à 60  000$ pour le mois d'avril.  Quatre-vingt  pour cent des achats sont payés durant le mois </t>
  </si>
  <si>
    <t>Bénéfice non répartis 30 avril</t>
  </si>
  <si>
    <t xml:space="preserve">Moins </t>
  </si>
  <si>
    <t xml:space="preserve"> Le prix de vente du produit offert par cette entreprise est de 28$ l'unité.   Les ventes seraient recouvrées comme suit:</t>
  </si>
  <si>
    <t xml:space="preserve">80% dans le trimestre de  la vente (0-30 jours) et la balance au 2e trimestre(31-60 jours).  </t>
  </si>
  <si>
    <t>Les comptes clients au montant de 50 000$,  dûs à la fin du trimestre précédent,  seront recouvrées dans le premier trimestre.</t>
  </si>
  <si>
    <t>Les ventes prévues au premier trimestre de l'année 20X2 sont de 40 000 unités.</t>
  </si>
  <si>
    <t xml:space="preserve">   avoir en inventaire,  20% des unités prévues du mois suivant (cette même règle à été respectée à la fin du trimestre précédent.) </t>
  </si>
  <si>
    <t>2-Le stock de produits finis au début du premier trimestre  sera de 6 000 unités.   À la fin de chaque trimestre,  l'entreprise prévoit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</si>
</sst>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 * #,##0.00_)\ &quot;$&quot;_ ;_ * \(#,##0.00\)\ &quot;$&quot;_ ;_ * &quot;-&quot;??_)\ &quot;$&quot;_ ;_ @_ "/>
    <numFmt numFmtId="164" formatCode="_ * #,##0.00_)_ ;_ * \(#,##0.00\)_ ;_ * &quot;-&quot;??_)_ ;_ @_ "/>
    <numFmt numFmtId="165" formatCode="_ * #,##0_)_ ;_ * \(#,##0\)_ ;_ * &quot;-&quot;??_)_ ;_ @_ "/>
    <numFmt numFmtId="166" formatCode="_ * #,##0_)\ _$_ ;_ * \(#,##0\)\ _$_ ;_ * &quot;-&quot;??_)\ _$_ ;_ @_ "/>
    <numFmt numFmtId="167" formatCode="_ * #,##0_)\ &quot;$&quot;_ ;_ * \(#,##0\)\ &quot;$&quot;_ ;_ * &quot;-&quot;??_)\ &quot;$&quot;_ ;_ @_ "/>
    <numFmt numFmtId="168" formatCode="0_);[Red]\(0\)"/>
    <numFmt numFmtId="169" formatCode="_ * #,##0.000_)\ &quot;$&quot;_ ;_ * \(#,##0.000\)\ &quot;$&quot;_ ;_ * &quot;-&quot;??_)\ &quot;$&quot;_ ;_ @_ "/>
    <numFmt numFmtId="170" formatCode="0.00000000"/>
    <numFmt numFmtId="171" formatCode="0.00000"/>
  </numFmts>
  <fonts count="60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u/>
      <sz val="14"/>
      <name val="Arial"/>
      <family val="2"/>
    </font>
    <font>
      <b/>
      <u/>
      <sz val="10"/>
      <color theme="1"/>
      <name val="Arial"/>
      <family val="2"/>
    </font>
    <font>
      <b/>
      <sz val="11"/>
      <name val="Comic Sans MS"/>
      <family val="4"/>
    </font>
    <font>
      <b/>
      <sz val="10"/>
      <name val="Arial"/>
      <family val="2"/>
    </font>
    <font>
      <sz val="11"/>
      <name val="Comic Sans MS"/>
      <family val="4"/>
    </font>
    <font>
      <sz val="10"/>
      <name val="Arial"/>
      <family val="2"/>
    </font>
    <font>
      <b/>
      <u/>
      <sz val="10"/>
      <name val="Comic Sans MS"/>
      <family val="4"/>
    </font>
    <font>
      <b/>
      <sz val="10"/>
      <name val="Comic Sans MS"/>
      <family val="4"/>
    </font>
    <font>
      <sz val="10"/>
      <name val="Comic Sans MS"/>
      <family val="4"/>
    </font>
    <font>
      <b/>
      <u/>
      <sz val="10"/>
      <name val="Arial"/>
      <family val="2"/>
    </font>
    <font>
      <b/>
      <sz val="11"/>
      <color theme="1"/>
      <name val="Calibri"/>
      <family val="2"/>
      <scheme val="minor"/>
    </font>
    <font>
      <b/>
      <u/>
      <sz val="14"/>
      <color rgb="FFFF0000"/>
      <name val="Arial"/>
      <family val="2"/>
    </font>
    <font>
      <b/>
      <sz val="11"/>
      <name val="Arial"/>
      <family val="2"/>
    </font>
    <font>
      <b/>
      <sz val="14"/>
      <color theme="1"/>
      <name val="Calibri"/>
      <family val="2"/>
      <scheme val="minor"/>
    </font>
    <font>
      <b/>
      <sz val="12"/>
      <name val="Arial"/>
      <family val="2"/>
    </font>
    <font>
      <sz val="11"/>
      <name val="Arial"/>
      <family val="2"/>
    </font>
    <font>
      <b/>
      <i/>
      <sz val="11"/>
      <name val="Comic Sans MS"/>
      <family val="4"/>
    </font>
    <font>
      <b/>
      <sz val="12"/>
      <name val="Comic Sans MS"/>
      <family val="4"/>
    </font>
    <font>
      <b/>
      <u/>
      <sz val="11"/>
      <name val="Comic Sans MS"/>
      <family val="4"/>
    </font>
    <font>
      <sz val="8"/>
      <name val="Calibri"/>
      <family val="2"/>
      <scheme val="minor"/>
    </font>
    <font>
      <b/>
      <u/>
      <sz val="16"/>
      <name val="Arial"/>
      <family val="2"/>
    </font>
    <font>
      <b/>
      <sz val="14"/>
      <name val="Arial"/>
      <family val="2"/>
    </font>
    <font>
      <b/>
      <u/>
      <sz val="14"/>
      <name val="Comic Sans MS"/>
      <family val="4"/>
    </font>
    <font>
      <b/>
      <i/>
      <sz val="10"/>
      <name val="Comic Sans MS"/>
      <family val="4"/>
    </font>
    <font>
      <b/>
      <sz val="10"/>
      <color rgb="FFFF0000"/>
      <name val="Comic Sans MS"/>
      <family val="4"/>
    </font>
    <font>
      <b/>
      <sz val="11"/>
      <color rgb="FFFF0000"/>
      <name val="Comic Sans MS"/>
      <family val="4"/>
    </font>
    <font>
      <sz val="11"/>
      <color rgb="FFFF0000"/>
      <name val="Calibri"/>
      <family val="2"/>
      <scheme val="minor"/>
    </font>
    <font>
      <b/>
      <sz val="10"/>
      <color theme="1"/>
      <name val="Comic Sans MS"/>
      <family val="4"/>
    </font>
    <font>
      <sz val="14"/>
      <color theme="1"/>
      <name val="Comic Sans MS"/>
      <family val="4"/>
    </font>
    <font>
      <sz val="12"/>
      <color theme="1"/>
      <name val="Comic Sans MS"/>
      <family val="4"/>
    </font>
    <font>
      <b/>
      <sz val="12"/>
      <color theme="1"/>
      <name val="Comic Sans MS"/>
      <family val="4"/>
    </font>
    <font>
      <u/>
      <sz val="14"/>
      <color theme="1"/>
      <name val="Comic Sans MS"/>
      <family val="4"/>
    </font>
    <font>
      <sz val="12"/>
      <color rgb="FF002060"/>
      <name val="Calibri"/>
      <family val="2"/>
      <scheme val="minor"/>
    </font>
    <font>
      <b/>
      <sz val="11"/>
      <color rgb="FFFF0000"/>
      <name val="Arial"/>
      <family val="2"/>
    </font>
    <font>
      <sz val="11"/>
      <color theme="1"/>
      <name val="Arial"/>
      <family val="2"/>
    </font>
    <font>
      <b/>
      <i/>
      <sz val="12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0"/>
      <color rgb="FF002060"/>
      <name val="Comic Sans MS"/>
      <family val="4"/>
    </font>
    <font>
      <sz val="11"/>
      <color rgb="FF00206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u/>
      <sz val="12"/>
      <color rgb="FFFF0000"/>
      <name val="Arial"/>
      <family val="2"/>
    </font>
    <font>
      <b/>
      <sz val="14"/>
      <color rgb="FFFF0000"/>
      <name val="Calibri"/>
      <family val="2"/>
      <scheme val="minor"/>
    </font>
    <font>
      <b/>
      <sz val="11"/>
      <color theme="1"/>
      <name val="Arial"/>
      <family val="2"/>
    </font>
    <font>
      <b/>
      <sz val="14"/>
      <color rgb="FF0070C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b/>
      <i/>
      <u/>
      <sz val="9"/>
      <name val="Comic Sans MS"/>
      <family val="4"/>
    </font>
    <font>
      <b/>
      <i/>
      <sz val="11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i/>
      <sz val="10"/>
      <color rgb="FFFF0000"/>
      <name val="Comic Sans MS"/>
      <family val="4"/>
    </font>
    <font>
      <i/>
      <sz val="11"/>
      <color theme="1"/>
      <name val="Calibri"/>
      <family val="2"/>
      <scheme val="minor"/>
    </font>
    <font>
      <b/>
      <sz val="12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</fills>
  <borders count="36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auto="1"/>
      </left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 style="double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16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307">
    <xf numFmtId="0" fontId="0" fillId="0" borderId="0" xfId="0"/>
    <xf numFmtId="0" fontId="4" fillId="2" borderId="0" xfId="0" applyFont="1" applyFill="1"/>
    <xf numFmtId="0" fontId="5" fillId="2" borderId="0" xfId="0" applyFont="1" applyFill="1"/>
    <xf numFmtId="0" fontId="6" fillId="2" borderId="0" xfId="0" applyFont="1" applyFill="1"/>
    <xf numFmtId="38" fontId="8" fillId="2" borderId="0" xfId="0" applyNumberFormat="1" applyFont="1" applyFill="1"/>
    <xf numFmtId="38" fontId="0" fillId="2" borderId="0" xfId="0" applyNumberFormat="1" applyFill="1"/>
    <xf numFmtId="38" fontId="10" fillId="2" borderId="0" xfId="0" applyNumberFormat="1" applyFont="1" applyFill="1"/>
    <xf numFmtId="38" fontId="12" fillId="2" borderId="0" xfId="0" applyNumberFormat="1" applyFont="1" applyFill="1"/>
    <xf numFmtId="166" fontId="0" fillId="2" borderId="0" xfId="1" applyNumberFormat="1" applyFont="1" applyFill="1" applyAlignment="1">
      <alignment horizontal="center"/>
    </xf>
    <xf numFmtId="38" fontId="10" fillId="5" borderId="0" xfId="0" applyNumberFormat="1" applyFont="1" applyFill="1"/>
    <xf numFmtId="38" fontId="11" fillId="5" borderId="0" xfId="0" applyNumberFormat="1" applyFont="1" applyFill="1"/>
    <xf numFmtId="166" fontId="0" fillId="2" borderId="0" xfId="1" applyNumberFormat="1" applyFont="1" applyFill="1"/>
    <xf numFmtId="38" fontId="13" fillId="2" borderId="0" xfId="0" applyNumberFormat="1" applyFont="1" applyFill="1"/>
    <xf numFmtId="9" fontId="0" fillId="2" borderId="0" xfId="3" applyFont="1" applyFill="1" applyAlignment="1">
      <alignment horizontal="center"/>
    </xf>
    <xf numFmtId="38" fontId="11" fillId="2" borderId="0" xfId="0" applyNumberFormat="1" applyFont="1" applyFill="1"/>
    <xf numFmtId="38" fontId="15" fillId="2" borderId="0" xfId="0" applyNumberFormat="1" applyFont="1" applyFill="1"/>
    <xf numFmtId="38" fontId="16" fillId="2" borderId="0" xfId="0" applyNumberFormat="1" applyFont="1" applyFill="1" applyAlignment="1">
      <alignment horizontal="right"/>
    </xf>
    <xf numFmtId="167" fontId="0" fillId="2" borderId="0" xfId="2" applyNumberFormat="1" applyFont="1" applyFill="1" applyBorder="1"/>
    <xf numFmtId="167" fontId="0" fillId="2" borderId="4" xfId="2" applyNumberFormat="1" applyFont="1" applyFill="1" applyBorder="1"/>
    <xf numFmtId="38" fontId="10" fillId="2" borderId="0" xfId="0" applyNumberFormat="1" applyFont="1" applyFill="1" applyAlignment="1">
      <alignment horizontal="left"/>
    </xf>
    <xf numFmtId="38" fontId="9" fillId="2" borderId="0" xfId="0" applyNumberFormat="1" applyFont="1" applyFill="1" applyBorder="1"/>
    <xf numFmtId="38" fontId="10" fillId="4" borderId="0" xfId="0" applyNumberFormat="1" applyFont="1" applyFill="1" applyBorder="1" applyAlignment="1">
      <alignment horizontal="center"/>
    </xf>
    <xf numFmtId="38" fontId="0" fillId="2" borderId="0" xfId="0" applyNumberFormat="1" applyFill="1" applyBorder="1"/>
    <xf numFmtId="166" fontId="0" fillId="2" borderId="0" xfId="1" applyNumberFormat="1" applyFont="1" applyFill="1" applyBorder="1" applyAlignment="1">
      <alignment horizontal="center"/>
    </xf>
    <xf numFmtId="166" fontId="0" fillId="2" borderId="0" xfId="1" applyNumberFormat="1" applyFont="1" applyFill="1" applyBorder="1"/>
    <xf numFmtId="38" fontId="11" fillId="2" borderId="0" xfId="0" applyNumberFormat="1" applyFont="1" applyFill="1" applyBorder="1"/>
    <xf numFmtId="9" fontId="0" fillId="2" borderId="0" xfId="3" applyFont="1" applyFill="1" applyBorder="1" applyAlignment="1">
      <alignment horizontal="center"/>
    </xf>
    <xf numFmtId="38" fontId="18" fillId="2" borderId="0" xfId="0" applyNumberFormat="1" applyFont="1" applyFill="1"/>
    <xf numFmtId="0" fontId="8" fillId="2" borderId="0" xfId="0" applyFont="1" applyFill="1"/>
    <xf numFmtId="0" fontId="0" fillId="2" borderId="0" xfId="0" applyFill="1"/>
    <xf numFmtId="38" fontId="20" fillId="4" borderId="0" xfId="0" applyNumberFormat="1" applyFont="1" applyFill="1"/>
    <xf numFmtId="38" fontId="10" fillId="4" borderId="0" xfId="0" applyNumberFormat="1" applyFont="1" applyFill="1" applyBorder="1"/>
    <xf numFmtId="0" fontId="0" fillId="2" borderId="0" xfId="0" applyFill="1" applyBorder="1"/>
    <xf numFmtId="38" fontId="12" fillId="2" borderId="0" xfId="0" applyNumberFormat="1" applyFont="1" applyFill="1" applyBorder="1"/>
    <xf numFmtId="38" fontId="10" fillId="2" borderId="0" xfId="0" applyNumberFormat="1" applyFont="1" applyFill="1" applyBorder="1" applyAlignment="1">
      <alignment horizontal="right"/>
    </xf>
    <xf numFmtId="38" fontId="10" fillId="5" borderId="1" xfId="0" applyNumberFormat="1" applyFont="1" applyFill="1" applyBorder="1"/>
    <xf numFmtId="0" fontId="7" fillId="2" borderId="0" xfId="0" applyFont="1" applyFill="1"/>
    <xf numFmtId="44" fontId="0" fillId="2" borderId="0" xfId="2" applyNumberFormat="1" applyFont="1" applyFill="1" applyBorder="1" applyAlignment="1">
      <alignment horizontal="center"/>
    </xf>
    <xf numFmtId="0" fontId="21" fillId="2" borderId="0" xfId="0" applyFont="1" applyFill="1"/>
    <xf numFmtId="0" fontId="22" fillId="2" borderId="0" xfId="0" applyFont="1" applyFill="1"/>
    <xf numFmtId="38" fontId="10" fillId="4" borderId="0" xfId="0" applyNumberFormat="1" applyFont="1" applyFill="1"/>
    <xf numFmtId="38" fontId="11" fillId="4" borderId="0" xfId="0" applyNumberFormat="1" applyFont="1" applyFill="1"/>
    <xf numFmtId="168" fontId="23" fillId="2" borderId="0" xfId="0" applyNumberFormat="1" applyFont="1" applyFill="1"/>
    <xf numFmtId="168" fontId="0" fillId="2" borderId="0" xfId="0" applyNumberFormat="1" applyFill="1"/>
    <xf numFmtId="166" fontId="0" fillId="2" borderId="0" xfId="1" applyNumberFormat="1" applyFont="1" applyFill="1" applyAlignment="1">
      <alignment horizontal="left" indent="2"/>
    </xf>
    <xf numFmtId="38" fontId="24" fillId="2" borderId="0" xfId="0" applyNumberFormat="1" applyFont="1" applyFill="1" applyAlignment="1">
      <alignment horizontal="right"/>
    </xf>
    <xf numFmtId="38" fontId="10" fillId="5" borderId="3" xfId="0" applyNumberFormat="1" applyFont="1" applyFill="1" applyBorder="1"/>
    <xf numFmtId="38" fontId="25" fillId="5" borderId="1" xfId="0" applyNumberFormat="1" applyFont="1" applyFill="1" applyBorder="1"/>
    <xf numFmtId="168" fontId="23" fillId="2" borderId="0" xfId="0" applyNumberFormat="1" applyFont="1" applyFill="1" applyBorder="1"/>
    <xf numFmtId="38" fontId="10" fillId="2" borderId="0" xfId="0" applyNumberFormat="1" applyFont="1" applyFill="1" applyBorder="1"/>
    <xf numFmtId="38" fontId="15" fillId="2" borderId="0" xfId="0" applyNumberFormat="1" applyFont="1" applyFill="1" applyBorder="1"/>
    <xf numFmtId="38" fontId="15" fillId="5" borderId="1" xfId="0" applyNumberFormat="1" applyFont="1" applyFill="1" applyBorder="1"/>
    <xf numFmtId="164" fontId="0" fillId="2" borderId="0" xfId="1" applyFont="1" applyFill="1" applyAlignment="1">
      <alignment horizontal="left" indent="2"/>
    </xf>
    <xf numFmtId="167" fontId="0" fillId="2" borderId="0" xfId="2" applyNumberFormat="1" applyFont="1" applyFill="1" applyAlignment="1">
      <alignment horizontal="left" indent="2"/>
    </xf>
    <xf numFmtId="168" fontId="0" fillId="2" borderId="0" xfId="0" applyNumberFormat="1" applyFill="1" applyBorder="1"/>
    <xf numFmtId="167" fontId="0" fillId="2" borderId="0" xfId="0" applyNumberFormat="1" applyFill="1"/>
    <xf numFmtId="164" fontId="0" fillId="2" borderId="0" xfId="1" applyFont="1" applyFill="1" applyBorder="1" applyAlignment="1">
      <alignment horizontal="center"/>
    </xf>
    <xf numFmtId="164" fontId="0" fillId="2" borderId="0" xfId="1" applyFont="1" applyFill="1" applyAlignment="1">
      <alignment horizontal="center"/>
    </xf>
    <xf numFmtId="167" fontId="0" fillId="2" borderId="0" xfId="2" applyNumberFormat="1" applyFont="1" applyFill="1"/>
    <xf numFmtId="9" fontId="0" fillId="2" borderId="0" xfId="3" applyFont="1" applyFill="1"/>
    <xf numFmtId="38" fontId="11" fillId="4" borderId="0" xfId="0" applyNumberFormat="1" applyFont="1" applyFill="1" applyAlignment="1">
      <alignment horizontal="center"/>
    </xf>
    <xf numFmtId="38" fontId="29" fillId="2" borderId="0" xfId="0" applyNumberFormat="1" applyFont="1" applyFill="1"/>
    <xf numFmtId="0" fontId="11" fillId="2" borderId="0" xfId="0" applyFont="1" applyFill="1"/>
    <xf numFmtId="38" fontId="15" fillId="4" borderId="0" xfId="0" applyNumberFormat="1" applyFont="1" applyFill="1"/>
    <xf numFmtId="167" fontId="11" fillId="5" borderId="15" xfId="2" applyNumberFormat="1" applyFont="1" applyFill="1" applyBorder="1"/>
    <xf numFmtId="38" fontId="11" fillId="2" borderId="0" xfId="3" applyNumberFormat="1" applyFont="1" applyFill="1"/>
    <xf numFmtId="38" fontId="32" fillId="2" borderId="0" xfId="0" applyNumberFormat="1" applyFont="1" applyFill="1"/>
    <xf numFmtId="38" fontId="33" fillId="2" borderId="0" xfId="0" applyNumberFormat="1" applyFont="1" applyFill="1"/>
    <xf numFmtId="38" fontId="32" fillId="2" borderId="0" xfId="0" applyNumberFormat="1" applyFont="1" applyFill="1" applyBorder="1"/>
    <xf numFmtId="0" fontId="0" fillId="2" borderId="10" xfId="0" applyFill="1" applyBorder="1"/>
    <xf numFmtId="38" fontId="30" fillId="2" borderId="10" xfId="0" applyNumberFormat="1" applyFont="1" applyFill="1" applyBorder="1"/>
    <xf numFmtId="38" fontId="15" fillId="2" borderId="10" xfId="0" applyNumberFormat="1" applyFont="1" applyFill="1" applyBorder="1"/>
    <xf numFmtId="38" fontId="29" fillId="2" borderId="10" xfId="0" applyNumberFormat="1" applyFont="1" applyFill="1" applyBorder="1"/>
    <xf numFmtId="38" fontId="15" fillId="4" borderId="10" xfId="0" applyNumberFormat="1" applyFont="1" applyFill="1" applyBorder="1"/>
    <xf numFmtId="38" fontId="14" fillId="2" borderId="10" xfId="0" applyNumberFormat="1" applyFont="1" applyFill="1" applyBorder="1"/>
    <xf numFmtId="38" fontId="16" fillId="2" borderId="10" xfId="0" applyNumberFormat="1" applyFont="1" applyFill="1" applyBorder="1"/>
    <xf numFmtId="38" fontId="31" fillId="2" borderId="10" xfId="0" applyNumberFormat="1" applyFont="1" applyFill="1" applyBorder="1" applyAlignment="1">
      <alignment horizontal="right"/>
    </xf>
    <xf numFmtId="38" fontId="15" fillId="5" borderId="16" xfId="0" applyNumberFormat="1" applyFont="1" applyFill="1" applyBorder="1"/>
    <xf numFmtId="0" fontId="28" fillId="2" borderId="10" xfId="0" applyFont="1" applyFill="1" applyBorder="1"/>
    <xf numFmtId="38" fontId="0" fillId="2" borderId="10" xfId="0" applyNumberFormat="1" applyFill="1" applyBorder="1"/>
    <xf numFmtId="38" fontId="10" fillId="4" borderId="10" xfId="0" applyNumberFormat="1" applyFont="1" applyFill="1" applyBorder="1"/>
    <xf numFmtId="38" fontId="25" fillId="5" borderId="10" xfId="0" applyNumberFormat="1" applyFont="1" applyFill="1" applyBorder="1"/>
    <xf numFmtId="38" fontId="10" fillId="2" borderId="10" xfId="0" applyNumberFormat="1" applyFont="1" applyFill="1" applyBorder="1"/>
    <xf numFmtId="38" fontId="26" fillId="4" borderId="10" xfId="0" applyNumberFormat="1" applyFont="1" applyFill="1" applyBorder="1"/>
    <xf numFmtId="38" fontId="15" fillId="5" borderId="10" xfId="0" applyNumberFormat="1" applyFont="1" applyFill="1" applyBorder="1"/>
    <xf numFmtId="38" fontId="15" fillId="5" borderId="17" xfId="0" applyNumberFormat="1" applyFont="1" applyFill="1" applyBorder="1"/>
    <xf numFmtId="38" fontId="15" fillId="2" borderId="10" xfId="0" applyNumberFormat="1" applyFont="1" applyFill="1" applyBorder="1" applyAlignment="1">
      <alignment horizontal="right"/>
    </xf>
    <xf numFmtId="167" fontId="18" fillId="5" borderId="3" xfId="2" applyNumberFormat="1" applyFont="1" applyFill="1" applyBorder="1"/>
    <xf numFmtId="167" fontId="3" fillId="2" borderId="0" xfId="2" applyNumberFormat="1" applyFont="1" applyFill="1" applyBorder="1"/>
    <xf numFmtId="167" fontId="11" fillId="2" borderId="0" xfId="2" applyNumberFormat="1" applyFont="1" applyFill="1" applyBorder="1"/>
    <xf numFmtId="167" fontId="0" fillId="2" borderId="0" xfId="3" applyNumberFormat="1" applyFont="1" applyFill="1"/>
    <xf numFmtId="170" fontId="0" fillId="2" borderId="10" xfId="0" applyNumberFormat="1" applyFill="1" applyBorder="1"/>
    <xf numFmtId="0" fontId="34" fillId="2" borderId="0" xfId="0" applyFont="1" applyFill="1"/>
    <xf numFmtId="167" fontId="11" fillId="5" borderId="3" xfId="2" applyNumberFormat="1" applyFont="1" applyFill="1" applyBorder="1"/>
    <xf numFmtId="167" fontId="32" fillId="2" borderId="0" xfId="0" applyNumberFormat="1" applyFont="1" applyFill="1"/>
    <xf numFmtId="167" fontId="15" fillId="2" borderId="0" xfId="0" applyNumberFormat="1" applyFont="1" applyFill="1"/>
    <xf numFmtId="38" fontId="35" fillId="2" borderId="0" xfId="0" applyNumberFormat="1" applyFont="1" applyFill="1"/>
    <xf numFmtId="38" fontId="35" fillId="2" borderId="0" xfId="0" applyNumberFormat="1" applyFont="1" applyFill="1" applyBorder="1"/>
    <xf numFmtId="0" fontId="6" fillId="3" borderId="10" xfId="0" applyFont="1" applyFill="1" applyBorder="1"/>
    <xf numFmtId="0" fontId="6" fillId="3" borderId="0" xfId="0" applyFont="1" applyFill="1" applyBorder="1"/>
    <xf numFmtId="0" fontId="6" fillId="3" borderId="12" xfId="0" applyFont="1" applyFill="1" applyBorder="1"/>
    <xf numFmtId="0" fontId="6" fillId="3" borderId="13" xfId="0" applyFont="1" applyFill="1" applyBorder="1"/>
    <xf numFmtId="38" fontId="10" fillId="2" borderId="0" xfId="0" applyNumberFormat="1" applyFont="1" applyFill="1" applyAlignment="1">
      <alignment horizontal="center"/>
    </xf>
    <xf numFmtId="167" fontId="11" fillId="2" borderId="0" xfId="2" applyNumberFormat="1" applyFont="1" applyFill="1" applyBorder="1" applyAlignment="1">
      <alignment horizontal="center"/>
    </xf>
    <xf numFmtId="0" fontId="4" fillId="3" borderId="0" xfId="0" applyFont="1" applyFill="1" applyBorder="1"/>
    <xf numFmtId="0" fontId="4" fillId="3" borderId="8" xfId="0" applyFont="1" applyFill="1" applyBorder="1"/>
    <xf numFmtId="0" fontId="4" fillId="3" borderId="9" xfId="0" applyFont="1" applyFill="1" applyBorder="1"/>
    <xf numFmtId="0" fontId="4" fillId="3" borderId="11" xfId="0" applyFont="1" applyFill="1" applyBorder="1"/>
    <xf numFmtId="0" fontId="7" fillId="3" borderId="0" xfId="0" applyFont="1" applyFill="1" applyBorder="1" applyAlignment="1">
      <alignment horizontal="center"/>
    </xf>
    <xf numFmtId="165" fontId="6" fillId="3" borderId="0" xfId="1" applyNumberFormat="1" applyFont="1" applyFill="1" applyBorder="1"/>
    <xf numFmtId="0" fontId="7" fillId="3" borderId="10" xfId="0" applyFont="1" applyFill="1" applyBorder="1"/>
    <xf numFmtId="0" fontId="4" fillId="3" borderId="13" xfId="0" applyFont="1" applyFill="1" applyBorder="1"/>
    <xf numFmtId="0" fontId="4" fillId="3" borderId="14" xfId="0" applyFont="1" applyFill="1" applyBorder="1"/>
    <xf numFmtId="0" fontId="2" fillId="2" borderId="0" xfId="0" applyFont="1" applyFill="1"/>
    <xf numFmtId="38" fontId="0" fillId="7" borderId="5" xfId="0" applyNumberFormat="1" applyFill="1" applyBorder="1"/>
    <xf numFmtId="38" fontId="18" fillId="2" borderId="0" xfId="0" applyNumberFormat="1" applyFont="1" applyFill="1" applyAlignment="1">
      <alignment horizontal="right"/>
    </xf>
    <xf numFmtId="38" fontId="0" fillId="7" borderId="5" xfId="0" applyNumberFormat="1" applyFill="1" applyBorder="1" applyAlignment="1">
      <alignment horizontal="right"/>
    </xf>
    <xf numFmtId="0" fontId="2" fillId="6" borderId="0" xfId="0" applyFont="1" applyFill="1"/>
    <xf numFmtId="167" fontId="6" fillId="2" borderId="0" xfId="2" applyNumberFormat="1" applyFont="1" applyFill="1"/>
    <xf numFmtId="167" fontId="6" fillId="6" borderId="0" xfId="2" applyNumberFormat="1" applyFont="1" applyFill="1"/>
    <xf numFmtId="0" fontId="2" fillId="5" borderId="5" xfId="0" applyFont="1" applyFill="1" applyBorder="1"/>
    <xf numFmtId="0" fontId="36" fillId="3" borderId="0" xfId="0" applyFont="1" applyFill="1" applyBorder="1"/>
    <xf numFmtId="0" fontId="37" fillId="3" borderId="0" xfId="0" applyFont="1" applyFill="1" applyBorder="1"/>
    <xf numFmtId="165" fontId="38" fillId="3" borderId="0" xfId="1" applyNumberFormat="1" applyFont="1" applyFill="1" applyBorder="1"/>
    <xf numFmtId="0" fontId="37" fillId="3" borderId="19" xfId="0" applyFont="1" applyFill="1" applyBorder="1"/>
    <xf numFmtId="0" fontId="37" fillId="3" borderId="20" xfId="0" applyFont="1" applyFill="1" applyBorder="1"/>
    <xf numFmtId="0" fontId="37" fillId="3" borderId="21" xfId="0" applyFont="1" applyFill="1" applyBorder="1"/>
    <xf numFmtId="38" fontId="25" fillId="3" borderId="0" xfId="0" applyNumberFormat="1" applyFont="1" applyFill="1" applyBorder="1"/>
    <xf numFmtId="0" fontId="37" fillId="3" borderId="22" xfId="0" applyFont="1" applyFill="1" applyBorder="1"/>
    <xf numFmtId="0" fontId="37" fillId="3" borderId="24" xfId="0" applyFont="1" applyFill="1" applyBorder="1"/>
    <xf numFmtId="0" fontId="37" fillId="3" borderId="25" xfId="0" applyFont="1" applyFill="1" applyBorder="1"/>
    <xf numFmtId="0" fontId="39" fillId="3" borderId="21" xfId="0" applyFont="1" applyFill="1" applyBorder="1"/>
    <xf numFmtId="0" fontId="39" fillId="3" borderId="0" xfId="0" applyFont="1" applyFill="1" applyBorder="1"/>
    <xf numFmtId="0" fontId="36" fillId="3" borderId="21" xfId="0" applyFont="1" applyFill="1" applyBorder="1"/>
    <xf numFmtId="0" fontId="36" fillId="3" borderId="23" xfId="0" applyFont="1" applyFill="1" applyBorder="1"/>
    <xf numFmtId="0" fontId="36" fillId="3" borderId="24" xfId="0" applyFont="1" applyFill="1" applyBorder="1"/>
    <xf numFmtId="0" fontId="38" fillId="3" borderId="21" xfId="0" applyFont="1" applyFill="1" applyBorder="1"/>
    <xf numFmtId="0" fontId="40" fillId="2" borderId="0" xfId="0" applyFont="1" applyFill="1"/>
    <xf numFmtId="0" fontId="21" fillId="2" borderId="0" xfId="0" applyFont="1" applyFill="1" applyAlignment="1">
      <alignment horizontal="right"/>
    </xf>
    <xf numFmtId="38" fontId="21" fillId="2" borderId="0" xfId="0" applyNumberFormat="1" applyFont="1" applyFill="1"/>
    <xf numFmtId="38" fontId="21" fillId="6" borderId="0" xfId="0" applyNumberFormat="1" applyFont="1" applyFill="1"/>
    <xf numFmtId="0" fontId="6" fillId="2" borderId="0" xfId="0" applyFont="1" applyFill="1" applyAlignment="1">
      <alignment horizontal="center"/>
    </xf>
    <xf numFmtId="38" fontId="2" fillId="5" borderId="5" xfId="0" applyNumberFormat="1" applyFont="1" applyFill="1" applyBorder="1"/>
    <xf numFmtId="38" fontId="21" fillId="5" borderId="5" xfId="0" applyNumberFormat="1" applyFont="1" applyFill="1" applyBorder="1"/>
    <xf numFmtId="38" fontId="6" fillId="4" borderId="0" xfId="0" applyNumberFormat="1" applyFont="1" applyFill="1" applyAlignment="1">
      <alignment horizontal="center"/>
    </xf>
    <xf numFmtId="0" fontId="20" fillId="2" borderId="0" xfId="0" applyFont="1" applyFill="1"/>
    <xf numFmtId="0" fontId="42" fillId="2" borderId="0" xfId="0" applyFont="1" applyFill="1"/>
    <xf numFmtId="167" fontId="6" fillId="2" borderId="0" xfId="2" applyNumberFormat="1" applyFont="1" applyFill="1" applyAlignment="1">
      <alignment horizontal="center"/>
    </xf>
    <xf numFmtId="167" fontId="6" fillId="6" borderId="0" xfId="2" applyNumberFormat="1" applyFont="1" applyFill="1" applyAlignment="1">
      <alignment horizontal="center"/>
    </xf>
    <xf numFmtId="0" fontId="18" fillId="2" borderId="0" xfId="0" applyFont="1" applyFill="1"/>
    <xf numFmtId="0" fontId="2" fillId="8" borderId="7" xfId="0" applyFont="1" applyFill="1" applyBorder="1"/>
    <xf numFmtId="0" fontId="2" fillId="8" borderId="8" xfId="0" applyFont="1" applyFill="1" applyBorder="1"/>
    <xf numFmtId="0" fontId="6" fillId="8" borderId="8" xfId="0" applyFont="1" applyFill="1" applyBorder="1"/>
    <xf numFmtId="0" fontId="2" fillId="8" borderId="10" xfId="0" applyFont="1" applyFill="1" applyBorder="1"/>
    <xf numFmtId="0" fontId="2" fillId="8" borderId="0" xfId="0" applyFont="1" applyFill="1" applyBorder="1"/>
    <xf numFmtId="0" fontId="6" fillId="8" borderId="0" xfId="0" applyFont="1" applyFill="1" applyBorder="1"/>
    <xf numFmtId="0" fontId="6" fillId="8" borderId="10" xfId="0" applyFont="1" applyFill="1" applyBorder="1"/>
    <xf numFmtId="0" fontId="43" fillId="8" borderId="0" xfId="0" applyFont="1" applyFill="1" applyBorder="1" applyAlignment="1">
      <alignment horizontal="right"/>
    </xf>
    <xf numFmtId="0" fontId="43" fillId="8" borderId="10" xfId="0" applyFont="1" applyFill="1" applyBorder="1" applyAlignment="1">
      <alignment horizontal="right"/>
    </xf>
    <xf numFmtId="0" fontId="43" fillId="8" borderId="0" xfId="0" applyFont="1" applyFill="1" applyBorder="1"/>
    <xf numFmtId="167" fontId="6" fillId="8" borderId="1" xfId="2" applyNumberFormat="1" applyFont="1" applyFill="1" applyBorder="1"/>
    <xf numFmtId="0" fontId="43" fillId="8" borderId="0" xfId="0" applyFont="1" applyFill="1" applyBorder="1" applyAlignment="1">
      <alignment horizontal="left"/>
    </xf>
    <xf numFmtId="167" fontId="6" fillId="8" borderId="1" xfId="0" applyNumberFormat="1" applyFont="1" applyFill="1" applyBorder="1"/>
    <xf numFmtId="0" fontId="0" fillId="8" borderId="9" xfId="0" applyFill="1" applyBorder="1"/>
    <xf numFmtId="0" fontId="44" fillId="8" borderId="10" xfId="0" applyFont="1" applyFill="1" applyBorder="1"/>
    <xf numFmtId="0" fontId="0" fillId="8" borderId="11" xfId="0" applyFill="1" applyBorder="1"/>
    <xf numFmtId="0" fontId="0" fillId="8" borderId="0" xfId="0" applyFill="1" applyBorder="1"/>
    <xf numFmtId="0" fontId="7" fillId="8" borderId="10" xfId="0" applyFont="1" applyFill="1" applyBorder="1"/>
    <xf numFmtId="0" fontId="18" fillId="8" borderId="12" xfId="0" applyFont="1" applyFill="1" applyBorder="1"/>
    <xf numFmtId="0" fontId="0" fillId="8" borderId="13" xfId="0" applyFill="1" applyBorder="1"/>
    <xf numFmtId="0" fontId="0" fillId="8" borderId="14" xfId="0" applyFill="1" applyBorder="1"/>
    <xf numFmtId="167" fontId="11" fillId="5" borderId="6" xfId="2" applyNumberFormat="1" applyFont="1" applyFill="1" applyBorder="1"/>
    <xf numFmtId="38" fontId="45" fillId="8" borderId="2" xfId="0" applyNumberFormat="1" applyFont="1" applyFill="1" applyBorder="1"/>
    <xf numFmtId="167" fontId="46" fillId="8" borderId="2" xfId="2" applyNumberFormat="1" applyFont="1" applyFill="1" applyBorder="1"/>
    <xf numFmtId="167" fontId="11" fillId="5" borderId="6" xfId="2" applyNumberFormat="1" applyFont="1" applyFill="1" applyBorder="1" applyAlignment="1">
      <alignment horizontal="right"/>
    </xf>
    <xf numFmtId="38" fontId="16" fillId="8" borderId="2" xfId="0" applyNumberFormat="1" applyFont="1" applyFill="1" applyBorder="1"/>
    <xf numFmtId="167" fontId="16" fillId="8" borderId="2" xfId="2" applyNumberFormat="1" applyFont="1" applyFill="1" applyBorder="1"/>
    <xf numFmtId="167" fontId="18" fillId="8" borderId="1" xfId="0" applyNumberFormat="1" applyFont="1" applyFill="1" applyBorder="1"/>
    <xf numFmtId="167" fontId="18" fillId="8" borderId="2" xfId="2" applyNumberFormat="1" applyFont="1" applyFill="1" applyBorder="1"/>
    <xf numFmtId="38" fontId="15" fillId="8" borderId="2" xfId="0" applyNumberFormat="1" applyFont="1" applyFill="1" applyBorder="1"/>
    <xf numFmtId="167" fontId="0" fillId="8" borderId="2" xfId="2" applyNumberFormat="1" applyFont="1" applyFill="1" applyBorder="1"/>
    <xf numFmtId="38" fontId="35" fillId="8" borderId="2" xfId="0" applyNumberFormat="1" applyFont="1" applyFill="1" applyBorder="1"/>
    <xf numFmtId="38" fontId="15" fillId="2" borderId="26" xfId="0" applyNumberFormat="1" applyFont="1" applyFill="1" applyBorder="1"/>
    <xf numFmtId="166" fontId="0" fillId="8" borderId="2" xfId="1" applyNumberFormat="1" applyFont="1" applyFill="1" applyBorder="1"/>
    <xf numFmtId="166" fontId="18" fillId="8" borderId="2" xfId="1" applyNumberFormat="1" applyFont="1" applyFill="1" applyBorder="1"/>
    <xf numFmtId="9" fontId="11" fillId="2" borderId="27" xfId="3" applyFont="1" applyFill="1" applyBorder="1" applyAlignment="1">
      <alignment horizontal="center"/>
    </xf>
    <xf numFmtId="167" fontId="11" fillId="8" borderId="2" xfId="2" applyNumberFormat="1" applyFont="1" applyFill="1" applyBorder="1"/>
    <xf numFmtId="166" fontId="0" fillId="8" borderId="2" xfId="1" applyNumberFormat="1" applyFont="1" applyFill="1" applyBorder="1" applyAlignment="1">
      <alignment horizontal="center"/>
    </xf>
    <xf numFmtId="38" fontId="47" fillId="2" borderId="0" xfId="0" applyNumberFormat="1" applyFont="1" applyFill="1"/>
    <xf numFmtId="38" fontId="48" fillId="2" borderId="0" xfId="0" applyNumberFormat="1" applyFont="1" applyFill="1" applyBorder="1"/>
    <xf numFmtId="166" fontId="0" fillId="8" borderId="2" xfId="1" applyNumberFormat="1" applyFont="1" applyFill="1" applyBorder="1" applyAlignment="1">
      <alignment horizontal="left" indent="2"/>
    </xf>
    <xf numFmtId="166" fontId="18" fillId="8" borderId="2" xfId="1" applyNumberFormat="1" applyFont="1" applyFill="1" applyBorder="1" applyAlignment="1">
      <alignment horizontal="left" indent="2"/>
    </xf>
    <xf numFmtId="166" fontId="11" fillId="8" borderId="2" xfId="1" applyNumberFormat="1" applyFont="1" applyFill="1" applyBorder="1" applyAlignment="1">
      <alignment horizontal="left" indent="2"/>
    </xf>
    <xf numFmtId="167" fontId="0" fillId="8" borderId="2" xfId="2" applyNumberFormat="1" applyFont="1" applyFill="1" applyBorder="1" applyAlignment="1">
      <alignment horizontal="left" indent="2"/>
    </xf>
    <xf numFmtId="167" fontId="11" fillId="8" borderId="2" xfId="2" applyNumberFormat="1" applyFont="1" applyFill="1" applyBorder="1" applyAlignment="1">
      <alignment horizontal="left" indent="2"/>
    </xf>
    <xf numFmtId="165" fontId="0" fillId="8" borderId="2" xfId="1" applyNumberFormat="1" applyFont="1" applyFill="1" applyBorder="1" applyAlignment="1">
      <alignment horizontal="center"/>
    </xf>
    <xf numFmtId="9" fontId="0" fillId="8" borderId="2" xfId="3" applyFont="1" applyFill="1" applyBorder="1" applyAlignment="1">
      <alignment horizontal="center"/>
    </xf>
    <xf numFmtId="165" fontId="18" fillId="8" borderId="2" xfId="1" applyNumberFormat="1" applyFont="1" applyFill="1" applyBorder="1" applyAlignment="1">
      <alignment horizontal="center"/>
    </xf>
    <xf numFmtId="167" fontId="11" fillId="8" borderId="2" xfId="2" applyNumberFormat="1" applyFont="1" applyFill="1" applyBorder="1" applyAlignment="1">
      <alignment horizontal="center"/>
    </xf>
    <xf numFmtId="0" fontId="49" fillId="2" borderId="10" xfId="0" applyFont="1" applyFill="1" applyBorder="1"/>
    <xf numFmtId="0" fontId="2" fillId="2" borderId="26" xfId="0" applyFont="1" applyFill="1" applyBorder="1"/>
    <xf numFmtId="0" fontId="2" fillId="5" borderId="28" xfId="0" applyFont="1" applyFill="1" applyBorder="1"/>
    <xf numFmtId="167" fontId="6" fillId="2" borderId="26" xfId="2" applyNumberFormat="1" applyFont="1" applyFill="1" applyBorder="1"/>
    <xf numFmtId="0" fontId="50" fillId="2" borderId="0" xfId="0" applyFont="1" applyFill="1" applyAlignment="1">
      <alignment horizontal="left"/>
    </xf>
    <xf numFmtId="0" fontId="6" fillId="2" borderId="0" xfId="0" applyFont="1" applyFill="1" applyAlignment="1">
      <alignment horizontal="left"/>
    </xf>
    <xf numFmtId="38" fontId="2" fillId="5" borderId="29" xfId="0" applyNumberFormat="1" applyFont="1" applyFill="1" applyBorder="1"/>
    <xf numFmtId="167" fontId="6" fillId="2" borderId="2" xfId="2" applyNumberFormat="1" applyFont="1" applyFill="1" applyBorder="1" applyAlignment="1">
      <alignment horizontal="center"/>
    </xf>
    <xf numFmtId="0" fontId="2" fillId="5" borderId="29" xfId="0" applyFont="1" applyFill="1" applyBorder="1"/>
    <xf numFmtId="0" fontId="51" fillId="2" borderId="0" xfId="0" applyFont="1" applyFill="1"/>
    <xf numFmtId="0" fontId="47" fillId="2" borderId="0" xfId="0" applyFont="1" applyFill="1"/>
    <xf numFmtId="0" fontId="49" fillId="2" borderId="0" xfId="0" applyFont="1" applyFill="1"/>
    <xf numFmtId="0" fontId="49" fillId="2" borderId="0" xfId="0" applyFont="1" applyFill="1" applyBorder="1"/>
    <xf numFmtId="166" fontId="0" fillId="2" borderId="0" xfId="0" applyNumberForma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0" xfId="0" applyFill="1" applyBorder="1" applyAlignment="1">
      <alignment horizontal="center"/>
    </xf>
    <xf numFmtId="166" fontId="18" fillId="2" borderId="0" xfId="0" applyNumberFormat="1" applyFont="1" applyFill="1" applyBorder="1" applyAlignment="1">
      <alignment horizontal="center"/>
    </xf>
    <xf numFmtId="0" fontId="52" fillId="2" borderId="10" xfId="0" applyFont="1" applyFill="1" applyBorder="1"/>
    <xf numFmtId="0" fontId="0" fillId="2" borderId="10" xfId="0" applyFont="1" applyFill="1" applyBorder="1"/>
    <xf numFmtId="0" fontId="53" fillId="2" borderId="10" xfId="0" applyFont="1" applyFill="1" applyBorder="1"/>
    <xf numFmtId="0" fontId="51" fillId="2" borderId="0" xfId="0" applyFont="1" applyFill="1" applyBorder="1"/>
    <xf numFmtId="0" fontId="21" fillId="2" borderId="0" xfId="0" applyFont="1" applyFill="1" applyBorder="1"/>
    <xf numFmtId="0" fontId="5" fillId="2" borderId="0" xfId="0" applyFont="1" applyFill="1" applyBorder="1"/>
    <xf numFmtId="38" fontId="21" fillId="2" borderId="0" xfId="0" applyNumberFormat="1" applyFont="1" applyFill="1" applyBorder="1" applyAlignment="1">
      <alignment horizontal="center"/>
    </xf>
    <xf numFmtId="0" fontId="21" fillId="2" borderId="0" xfId="0" applyFont="1" applyFill="1" applyBorder="1" applyAlignment="1">
      <alignment horizontal="center"/>
    </xf>
    <xf numFmtId="0" fontId="21" fillId="2" borderId="0" xfId="0" applyFont="1" applyFill="1" applyBorder="1" applyAlignment="1">
      <alignment horizontal="right"/>
    </xf>
    <xf numFmtId="0" fontId="6" fillId="3" borderId="0" xfId="0" applyFont="1" applyFill="1" applyBorder="1" applyAlignment="1">
      <alignment horizontal="center"/>
    </xf>
    <xf numFmtId="9" fontId="11" fillId="2" borderId="2" xfId="3" applyFont="1" applyFill="1" applyBorder="1" applyAlignment="1">
      <alignment horizontal="center"/>
    </xf>
    <xf numFmtId="9" fontId="17" fillId="2" borderId="2" xfId="3" applyFont="1" applyFill="1" applyBorder="1" applyAlignment="1">
      <alignment horizontal="center"/>
    </xf>
    <xf numFmtId="167" fontId="0" fillId="8" borderId="2" xfId="2" applyNumberFormat="1" applyFont="1" applyFill="1" applyBorder="1" applyAlignment="1">
      <alignment horizontal="center"/>
    </xf>
    <xf numFmtId="0" fontId="1" fillId="3" borderId="11" xfId="0" applyFont="1" applyFill="1" applyBorder="1"/>
    <xf numFmtId="0" fontId="47" fillId="3" borderId="0" xfId="0" applyFont="1" applyFill="1" applyBorder="1"/>
    <xf numFmtId="0" fontId="6" fillId="3" borderId="10" xfId="0" applyFont="1" applyFill="1" applyBorder="1" applyAlignment="1">
      <alignment horizontal="right"/>
    </xf>
    <xf numFmtId="38" fontId="18" fillId="2" borderId="0" xfId="0" applyNumberFormat="1" applyFont="1" applyFill="1" applyBorder="1"/>
    <xf numFmtId="166" fontId="0" fillId="8" borderId="30" xfId="1" applyNumberFormat="1" applyFont="1" applyFill="1" applyBorder="1" applyAlignment="1">
      <alignment horizontal="center"/>
    </xf>
    <xf numFmtId="167" fontId="0" fillId="8" borderId="30" xfId="2" applyNumberFormat="1" applyFont="1" applyFill="1" applyBorder="1" applyAlignment="1">
      <alignment horizontal="center"/>
    </xf>
    <xf numFmtId="167" fontId="11" fillId="8" borderId="30" xfId="2" applyNumberFormat="1" applyFont="1" applyFill="1" applyBorder="1" applyAlignment="1">
      <alignment horizontal="center"/>
    </xf>
    <xf numFmtId="44" fontId="0" fillId="2" borderId="0" xfId="2" applyNumberFormat="1" applyFont="1" applyFill="1" applyBorder="1"/>
    <xf numFmtId="0" fontId="37" fillId="3" borderId="18" xfId="0" applyFont="1" applyFill="1" applyBorder="1"/>
    <xf numFmtId="0" fontId="38" fillId="3" borderId="0" xfId="0" applyFont="1" applyFill="1" applyBorder="1" applyAlignment="1">
      <alignment horizontal="right"/>
    </xf>
    <xf numFmtId="38" fontId="25" fillId="3" borderId="5" xfId="0" applyNumberFormat="1" applyFont="1" applyFill="1" applyBorder="1" applyAlignment="1">
      <alignment horizontal="center"/>
    </xf>
    <xf numFmtId="0" fontId="38" fillId="3" borderId="31" xfId="0" applyFont="1" applyFill="1" applyBorder="1" applyAlignment="1">
      <alignment horizontal="center"/>
    </xf>
    <xf numFmtId="165" fontId="38" fillId="3" borderId="31" xfId="1" applyNumberFormat="1" applyFont="1" applyFill="1" applyBorder="1" applyAlignment="1">
      <alignment horizontal="center"/>
    </xf>
    <xf numFmtId="0" fontId="38" fillId="3" borderId="27" xfId="0" applyFont="1" applyFill="1" applyBorder="1" applyAlignment="1">
      <alignment horizontal="center"/>
    </xf>
    <xf numFmtId="166" fontId="18" fillId="2" borderId="0" xfId="1" applyNumberFormat="1" applyFont="1" applyFill="1"/>
    <xf numFmtId="0" fontId="6" fillId="5" borderId="0" xfId="0" applyFont="1" applyFill="1" applyAlignment="1">
      <alignment horizontal="center"/>
    </xf>
    <xf numFmtId="0" fontId="0" fillId="5" borderId="0" xfId="0" applyFill="1"/>
    <xf numFmtId="166" fontId="18" fillId="8" borderId="32" xfId="1" applyNumberFormat="1" applyFont="1" applyFill="1" applyBorder="1"/>
    <xf numFmtId="0" fontId="6" fillId="5" borderId="28" xfId="0" applyFont="1" applyFill="1" applyBorder="1" applyAlignment="1">
      <alignment horizontal="center"/>
    </xf>
    <xf numFmtId="0" fontId="0" fillId="5" borderId="31" xfId="0" applyFill="1" applyBorder="1"/>
    <xf numFmtId="165" fontId="0" fillId="5" borderId="33" xfId="0" applyNumberFormat="1" applyFill="1" applyBorder="1"/>
    <xf numFmtId="166" fontId="18" fillId="5" borderId="33" xfId="1" applyNumberFormat="1" applyFont="1" applyFill="1" applyBorder="1"/>
    <xf numFmtId="166" fontId="0" fillId="5" borderId="33" xfId="0" applyNumberFormat="1" applyFill="1" applyBorder="1"/>
    <xf numFmtId="166" fontId="18" fillId="5" borderId="34" xfId="0" applyNumberFormat="1" applyFont="1" applyFill="1" applyBorder="1"/>
    <xf numFmtId="38" fontId="20" fillId="4" borderId="0" xfId="0" applyNumberFormat="1" applyFont="1" applyFill="1" applyAlignment="1">
      <alignment horizontal="center"/>
    </xf>
    <xf numFmtId="166" fontId="18" fillId="2" borderId="0" xfId="1" applyNumberFormat="1" applyFont="1" applyFill="1" applyAlignment="1">
      <alignment horizontal="left" indent="2"/>
    </xf>
    <xf numFmtId="166" fontId="0" fillId="5" borderId="2" xfId="1" applyNumberFormat="1" applyFont="1" applyFill="1" applyBorder="1" applyAlignment="1">
      <alignment horizontal="left" indent="2"/>
    </xf>
    <xf numFmtId="0" fontId="0" fillId="5" borderId="0" xfId="0" applyFill="1" applyAlignment="1">
      <alignment horizontal="center"/>
    </xf>
    <xf numFmtId="166" fontId="18" fillId="5" borderId="2" xfId="1" applyNumberFormat="1" applyFont="1" applyFill="1" applyBorder="1" applyAlignment="1">
      <alignment horizontal="left" indent="2"/>
    </xf>
    <xf numFmtId="165" fontId="18" fillId="8" borderId="2" xfId="1" applyNumberFormat="1" applyFont="1" applyFill="1" applyBorder="1" applyAlignment="1">
      <alignment horizontal="left" indent="2"/>
    </xf>
    <xf numFmtId="167" fontId="18" fillId="8" borderId="2" xfId="2" applyNumberFormat="1" applyFont="1" applyFill="1" applyBorder="1" applyAlignment="1">
      <alignment horizontal="center"/>
    </xf>
    <xf numFmtId="164" fontId="18" fillId="2" borderId="0" xfId="1" applyFont="1" applyFill="1" applyBorder="1" applyAlignment="1">
      <alignment horizontal="center"/>
    </xf>
    <xf numFmtId="9" fontId="18" fillId="8" borderId="2" xfId="3" applyFont="1" applyFill="1" applyBorder="1" applyAlignment="1">
      <alignment horizontal="center"/>
    </xf>
    <xf numFmtId="164" fontId="18" fillId="2" borderId="0" xfId="1" applyFont="1" applyFill="1" applyAlignment="1">
      <alignment horizontal="center"/>
    </xf>
    <xf numFmtId="0" fontId="1" fillId="8" borderId="7" xfId="0" applyFont="1" applyFill="1" applyBorder="1"/>
    <xf numFmtId="0" fontId="1" fillId="8" borderId="8" xfId="0" applyFont="1" applyFill="1" applyBorder="1"/>
    <xf numFmtId="0" fontId="1" fillId="8" borderId="9" xfId="0" applyFont="1" applyFill="1" applyBorder="1"/>
    <xf numFmtId="0" fontId="1" fillId="8" borderId="10" xfId="0" applyFont="1" applyFill="1" applyBorder="1"/>
    <xf numFmtId="0" fontId="1" fillId="8" borderId="0" xfId="0" applyFont="1" applyFill="1" applyBorder="1"/>
    <xf numFmtId="0" fontId="1" fillId="8" borderId="11" xfId="0" applyFont="1" applyFill="1" applyBorder="1"/>
    <xf numFmtId="167" fontId="1" fillId="8" borderId="0" xfId="2" applyNumberFormat="1" applyFont="1" applyFill="1" applyBorder="1"/>
    <xf numFmtId="167" fontId="1" fillId="8" borderId="4" xfId="2" applyNumberFormat="1" applyFont="1" applyFill="1" applyBorder="1"/>
    <xf numFmtId="0" fontId="1" fillId="8" borderId="12" xfId="0" applyFont="1" applyFill="1" applyBorder="1"/>
    <xf numFmtId="0" fontId="1" fillId="8" borderId="13" xfId="0" applyFont="1" applyFill="1" applyBorder="1"/>
    <xf numFmtId="0" fontId="1" fillId="8" borderId="14" xfId="0" applyFont="1" applyFill="1" applyBorder="1"/>
    <xf numFmtId="0" fontId="55" fillId="2" borderId="10" xfId="0" applyFont="1" applyFill="1" applyBorder="1"/>
    <xf numFmtId="169" fontId="0" fillId="2" borderId="10" xfId="0" quotePrefix="1" applyNumberFormat="1" applyFont="1" applyFill="1" applyBorder="1"/>
    <xf numFmtId="0" fontId="56" fillId="2" borderId="0" xfId="0" applyFont="1" applyFill="1"/>
    <xf numFmtId="44" fontId="0" fillId="2" borderId="0" xfId="0" applyNumberFormat="1" applyFill="1"/>
    <xf numFmtId="44" fontId="18" fillId="8" borderId="2" xfId="3" applyNumberFormat="1" applyFont="1" applyFill="1" applyBorder="1"/>
    <xf numFmtId="167" fontId="18" fillId="8" borderId="2" xfId="3" applyNumberFormat="1" applyFont="1" applyFill="1" applyBorder="1"/>
    <xf numFmtId="44" fontId="34" fillId="2" borderId="0" xfId="0" applyNumberFormat="1" applyFont="1" applyFill="1"/>
    <xf numFmtId="0" fontId="52" fillId="2" borderId="0" xfId="0" applyFont="1" applyFill="1"/>
    <xf numFmtId="0" fontId="55" fillId="2" borderId="0" xfId="0" applyFont="1" applyFill="1"/>
    <xf numFmtId="40" fontId="15" fillId="8" borderId="2" xfId="0" applyNumberFormat="1" applyFont="1" applyFill="1" applyBorder="1"/>
    <xf numFmtId="44" fontId="35" fillId="8" borderId="2" xfId="2" applyFont="1" applyFill="1" applyBorder="1"/>
    <xf numFmtId="44" fontId="35" fillId="2" borderId="0" xfId="2" applyFont="1" applyFill="1"/>
    <xf numFmtId="44" fontId="15" fillId="8" borderId="2" xfId="2" applyFont="1" applyFill="1" applyBorder="1"/>
    <xf numFmtId="44" fontId="15" fillId="8" borderId="2" xfId="2" applyNumberFormat="1" applyFont="1" applyFill="1" applyBorder="1"/>
    <xf numFmtId="38" fontId="34" fillId="2" borderId="0" xfId="0" applyNumberFormat="1" applyFont="1" applyFill="1"/>
    <xf numFmtId="44" fontId="0" fillId="2" borderId="10" xfId="0" applyNumberFormat="1" applyFill="1" applyBorder="1"/>
    <xf numFmtId="0" fontId="0" fillId="2" borderId="10" xfId="0" quotePrefix="1" applyFont="1" applyFill="1" applyBorder="1" applyAlignment="1">
      <alignment horizontal="left"/>
    </xf>
    <xf numFmtId="169" fontId="0" fillId="2" borderId="0" xfId="0" applyNumberFormat="1" applyFill="1"/>
    <xf numFmtId="167" fontId="18" fillId="8" borderId="35" xfId="2" applyNumberFormat="1" applyFont="1" applyFill="1" applyBorder="1"/>
    <xf numFmtId="38" fontId="55" fillId="2" borderId="0" xfId="0" applyNumberFormat="1" applyFont="1" applyFill="1"/>
    <xf numFmtId="38" fontId="57" fillId="2" borderId="0" xfId="0" applyNumberFormat="1" applyFont="1" applyFill="1"/>
    <xf numFmtId="167" fontId="57" fillId="2" borderId="0" xfId="0" applyNumberFormat="1" applyFont="1" applyFill="1"/>
    <xf numFmtId="171" fontId="0" fillId="2" borderId="0" xfId="0" applyNumberFormat="1" applyFont="1" applyFill="1"/>
    <xf numFmtId="0" fontId="0" fillId="2" borderId="0" xfId="0" applyFont="1" applyFill="1"/>
    <xf numFmtId="1" fontId="0" fillId="2" borderId="0" xfId="0" applyNumberFormat="1" applyFont="1" applyFill="1"/>
    <xf numFmtId="44" fontId="3" fillId="2" borderId="0" xfId="2" applyFont="1" applyFill="1"/>
    <xf numFmtId="0" fontId="58" fillId="2" borderId="10" xfId="0" applyFont="1" applyFill="1" applyBorder="1"/>
    <xf numFmtId="0" fontId="47" fillId="3" borderId="10" xfId="0" applyFont="1" applyFill="1" applyBorder="1"/>
    <xf numFmtId="0" fontId="59" fillId="3" borderId="10" xfId="0" applyFont="1" applyFill="1" applyBorder="1"/>
    <xf numFmtId="0" fontId="59" fillId="3" borderId="0" xfId="0" applyFont="1" applyFill="1" applyBorder="1"/>
    <xf numFmtId="0" fontId="59" fillId="3" borderId="11" xfId="0" applyFont="1" applyFill="1" applyBorder="1"/>
    <xf numFmtId="0" fontId="6" fillId="3" borderId="7" xfId="0" applyFont="1" applyFill="1" applyBorder="1"/>
    <xf numFmtId="0" fontId="6" fillId="3" borderId="8" xfId="0" applyFont="1" applyFill="1" applyBorder="1"/>
  </cellXfs>
  <cellStyles count="4">
    <cellStyle name="Milliers" xfId="1" builtinId="3"/>
    <cellStyle name="Monétaire" xfId="2" builtinId="4"/>
    <cellStyle name="Normal" xfId="0" builtinId="0"/>
    <cellStyle name="Pourcentag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L26"/>
  <sheetViews>
    <sheetView workbookViewId="0">
      <selection activeCell="H9" sqref="H9"/>
    </sheetView>
  </sheetViews>
  <sheetFormatPr baseColWidth="10" defaultColWidth="11.44140625" defaultRowHeight="18" x14ac:dyDescent="0.35"/>
  <cols>
    <col min="1" max="2" width="11.44140625" style="2"/>
    <col min="3" max="3" width="16.6640625" style="2" customWidth="1"/>
    <col min="4" max="4" width="16.21875" style="2" customWidth="1"/>
    <col min="5" max="16384" width="11.44140625" style="2"/>
  </cols>
  <sheetData>
    <row r="3" spans="2:12" x14ac:dyDescent="0.35">
      <c r="B3" s="38"/>
      <c r="C3" s="38"/>
      <c r="D3" s="38"/>
      <c r="E3" s="38"/>
      <c r="F3" s="38"/>
      <c r="G3" s="38"/>
      <c r="H3" s="38"/>
      <c r="I3" s="38"/>
      <c r="J3" s="38"/>
      <c r="K3" s="38"/>
    </row>
    <row r="4" spans="2:12" x14ac:dyDescent="0.35">
      <c r="B4" s="38"/>
      <c r="C4" s="38"/>
      <c r="D4" s="38"/>
      <c r="E4" s="38"/>
      <c r="F4" s="38"/>
      <c r="G4" s="38"/>
      <c r="H4" s="38"/>
      <c r="I4" s="38"/>
      <c r="J4" s="38"/>
      <c r="K4" s="38"/>
    </row>
    <row r="5" spans="2:12" x14ac:dyDescent="0.35">
      <c r="B5" s="38"/>
      <c r="C5" s="208" t="s">
        <v>0</v>
      </c>
      <c r="D5" s="208"/>
      <c r="E5" s="38"/>
      <c r="F5" s="38"/>
      <c r="G5" s="38"/>
      <c r="H5" s="38"/>
      <c r="I5" s="38"/>
      <c r="J5" s="38"/>
      <c r="K5" s="38"/>
    </row>
    <row r="6" spans="2:12" x14ac:dyDescent="0.35">
      <c r="B6" s="38"/>
      <c r="C6" s="208" t="s">
        <v>171</v>
      </c>
      <c r="D6" s="208"/>
      <c r="E6" s="38"/>
      <c r="F6" s="38"/>
      <c r="G6" s="38"/>
      <c r="H6" s="38"/>
      <c r="I6" s="38"/>
      <c r="J6" s="38"/>
      <c r="K6" s="38"/>
    </row>
    <row r="7" spans="2:12" x14ac:dyDescent="0.35">
      <c r="B7" s="38"/>
      <c r="C7" s="208" t="s">
        <v>1</v>
      </c>
      <c r="D7" s="208"/>
      <c r="E7" s="38"/>
      <c r="F7" s="38"/>
      <c r="G7" s="38"/>
      <c r="H7" s="38"/>
      <c r="I7" s="38"/>
      <c r="J7" s="38"/>
      <c r="K7" s="38"/>
    </row>
    <row r="8" spans="2:12" x14ac:dyDescent="0.35">
      <c r="B8" s="38"/>
      <c r="C8" s="208" t="s">
        <v>164</v>
      </c>
      <c r="D8" s="208"/>
      <c r="E8" s="38"/>
      <c r="F8" s="38"/>
      <c r="G8" s="38"/>
      <c r="H8" s="38"/>
      <c r="I8" s="38"/>
      <c r="J8" s="38"/>
      <c r="K8" s="38"/>
    </row>
    <row r="9" spans="2:12" x14ac:dyDescent="0.35">
      <c r="B9" s="38"/>
      <c r="C9" s="219"/>
      <c r="D9" s="219"/>
      <c r="E9" s="220"/>
      <c r="F9" s="220"/>
      <c r="G9" s="220"/>
      <c r="H9" s="220"/>
      <c r="I9" s="220"/>
      <c r="J9" s="220"/>
      <c r="K9" s="220"/>
      <c r="L9" s="221"/>
    </row>
    <row r="10" spans="2:12" x14ac:dyDescent="0.35">
      <c r="B10" s="38"/>
      <c r="C10" s="219"/>
      <c r="D10" s="219"/>
      <c r="E10" s="220"/>
      <c r="F10" s="220"/>
      <c r="G10" s="220"/>
      <c r="H10" s="220"/>
      <c r="I10" s="220"/>
      <c r="J10" s="220"/>
      <c r="K10" s="220"/>
      <c r="L10" s="221"/>
    </row>
    <row r="11" spans="2:12" x14ac:dyDescent="0.35">
      <c r="B11" s="38"/>
      <c r="C11" s="220"/>
      <c r="D11" s="220"/>
      <c r="E11" s="220"/>
      <c r="F11" s="220"/>
      <c r="G11" s="220"/>
      <c r="H11" s="220"/>
      <c r="I11" s="220"/>
      <c r="J11" s="220"/>
      <c r="K11" s="220"/>
      <c r="L11" s="221"/>
    </row>
    <row r="12" spans="2:12" x14ac:dyDescent="0.35">
      <c r="B12" s="38"/>
      <c r="C12" s="220"/>
      <c r="D12" s="220"/>
      <c r="E12" s="220"/>
      <c r="F12" s="220"/>
      <c r="G12" s="220"/>
      <c r="H12" s="220"/>
      <c r="I12" s="220"/>
      <c r="J12" s="220"/>
      <c r="K12" s="220"/>
      <c r="L12" s="221"/>
    </row>
    <row r="13" spans="2:12" x14ac:dyDescent="0.35">
      <c r="B13" s="38"/>
      <c r="C13" s="220"/>
      <c r="D13" s="220"/>
      <c r="E13" s="220"/>
      <c r="F13" s="220"/>
      <c r="G13" s="220"/>
      <c r="H13" s="220"/>
      <c r="I13" s="220"/>
      <c r="J13" s="220"/>
      <c r="K13" s="220"/>
      <c r="L13" s="221"/>
    </row>
    <row r="14" spans="2:12" x14ac:dyDescent="0.35">
      <c r="B14" s="38"/>
      <c r="C14" s="220"/>
      <c r="D14" s="222"/>
      <c r="E14" s="220"/>
      <c r="F14" s="220"/>
      <c r="G14" s="220"/>
      <c r="H14" s="220"/>
      <c r="I14" s="220"/>
      <c r="J14" s="220"/>
      <c r="K14" s="220"/>
      <c r="L14" s="221"/>
    </row>
    <row r="15" spans="2:12" x14ac:dyDescent="0.35">
      <c r="B15" s="38"/>
      <c r="C15" s="220"/>
      <c r="D15" s="223"/>
      <c r="E15" s="220"/>
      <c r="F15" s="220"/>
      <c r="G15" s="220"/>
      <c r="H15" s="220"/>
      <c r="I15" s="220"/>
      <c r="J15" s="220"/>
      <c r="K15" s="220"/>
      <c r="L15" s="221"/>
    </row>
    <row r="16" spans="2:12" x14ac:dyDescent="0.35">
      <c r="B16" s="38"/>
      <c r="C16" s="220"/>
      <c r="D16" s="222"/>
      <c r="E16" s="220"/>
      <c r="F16" s="220"/>
      <c r="G16" s="220"/>
      <c r="H16" s="220"/>
      <c r="I16" s="220"/>
      <c r="J16" s="220"/>
      <c r="K16" s="220"/>
      <c r="L16" s="221"/>
    </row>
    <row r="17" spans="2:12" x14ac:dyDescent="0.35">
      <c r="B17" s="38"/>
      <c r="C17" s="220"/>
      <c r="D17" s="223"/>
      <c r="E17" s="220"/>
      <c r="F17" s="220"/>
      <c r="G17" s="220"/>
      <c r="H17" s="220"/>
      <c r="I17" s="220"/>
      <c r="J17" s="220"/>
      <c r="K17" s="220"/>
      <c r="L17" s="221"/>
    </row>
    <row r="18" spans="2:12" x14ac:dyDescent="0.35">
      <c r="B18" s="38"/>
      <c r="C18" s="220"/>
      <c r="D18" s="222"/>
      <c r="E18" s="220"/>
      <c r="F18" s="220"/>
      <c r="G18" s="220"/>
      <c r="H18" s="220"/>
      <c r="I18" s="220"/>
      <c r="J18" s="220"/>
      <c r="K18" s="220"/>
      <c r="L18" s="221"/>
    </row>
    <row r="19" spans="2:12" x14ac:dyDescent="0.35">
      <c r="B19" s="38"/>
      <c r="C19" s="220"/>
      <c r="D19" s="223"/>
      <c r="E19" s="220"/>
      <c r="F19" s="220"/>
      <c r="G19" s="220"/>
      <c r="H19" s="220"/>
      <c r="I19" s="220"/>
      <c r="J19" s="220"/>
      <c r="K19" s="220"/>
      <c r="L19" s="221"/>
    </row>
    <row r="20" spans="2:12" x14ac:dyDescent="0.35">
      <c r="B20" s="38"/>
      <c r="C20" s="224"/>
      <c r="D20" s="222"/>
      <c r="E20" s="220"/>
      <c r="F20" s="220"/>
      <c r="G20" s="220"/>
      <c r="H20" s="220"/>
      <c r="I20" s="220"/>
      <c r="J20" s="220"/>
      <c r="K20" s="220"/>
      <c r="L20" s="221"/>
    </row>
    <row r="21" spans="2:12" x14ac:dyDescent="0.35">
      <c r="B21" s="38"/>
      <c r="C21" s="224"/>
      <c r="D21" s="223"/>
      <c r="E21" s="220"/>
      <c r="F21" s="220"/>
      <c r="G21" s="220"/>
      <c r="H21" s="220"/>
      <c r="I21" s="220"/>
      <c r="J21" s="220"/>
      <c r="K21" s="220"/>
      <c r="L21" s="221"/>
    </row>
    <row r="22" spans="2:12" x14ac:dyDescent="0.35">
      <c r="B22" s="38"/>
      <c r="C22" s="224"/>
      <c r="D22" s="223"/>
      <c r="E22" s="220"/>
      <c r="F22" s="220"/>
      <c r="G22" s="220"/>
      <c r="H22" s="220"/>
      <c r="I22" s="220"/>
      <c r="J22" s="220"/>
      <c r="K22" s="220"/>
      <c r="L22" s="221"/>
    </row>
    <row r="23" spans="2:12" x14ac:dyDescent="0.35">
      <c r="B23" s="38"/>
      <c r="C23" s="220"/>
      <c r="D23" s="220"/>
      <c r="E23" s="220"/>
      <c r="F23" s="220"/>
      <c r="G23" s="220"/>
      <c r="H23" s="220"/>
      <c r="I23" s="220"/>
      <c r="J23" s="220"/>
      <c r="K23" s="220"/>
      <c r="L23" s="221"/>
    </row>
    <row r="24" spans="2:12" x14ac:dyDescent="0.35">
      <c r="B24" s="38"/>
      <c r="C24" s="220"/>
      <c r="D24" s="220"/>
      <c r="E24" s="220"/>
      <c r="F24" s="220"/>
      <c r="G24" s="220"/>
      <c r="H24" s="220"/>
      <c r="I24" s="220"/>
      <c r="J24" s="220"/>
      <c r="K24" s="220"/>
      <c r="L24" s="221"/>
    </row>
    <row r="25" spans="2:12" x14ac:dyDescent="0.35">
      <c r="C25" s="221"/>
      <c r="D25" s="221"/>
      <c r="E25" s="221"/>
      <c r="F25" s="221"/>
      <c r="G25" s="221"/>
      <c r="H25" s="221"/>
      <c r="I25" s="221"/>
      <c r="J25" s="221"/>
      <c r="K25" s="221"/>
      <c r="L25" s="221"/>
    </row>
    <row r="26" spans="2:12" x14ac:dyDescent="0.35">
      <c r="C26" s="221"/>
      <c r="D26" s="221"/>
      <c r="E26" s="221"/>
      <c r="F26" s="221"/>
      <c r="G26" s="221"/>
      <c r="H26" s="221"/>
      <c r="I26" s="221"/>
      <c r="J26" s="221"/>
      <c r="K26" s="221"/>
      <c r="L26" s="221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24"/>
  <sheetViews>
    <sheetView zoomScale="85" zoomScaleNormal="85" workbookViewId="0">
      <selection activeCell="G22" sqref="G22"/>
    </sheetView>
  </sheetViews>
  <sheetFormatPr baseColWidth="10" defaultColWidth="11.44140625" defaultRowHeight="15.6" x14ac:dyDescent="0.3"/>
  <cols>
    <col min="1" max="1" width="28.77734375" style="1" customWidth="1"/>
    <col min="2" max="2" width="11.44140625" style="1"/>
    <col min="3" max="3" width="13.21875" style="1" customWidth="1"/>
    <col min="4" max="4" width="13" style="1" customWidth="1"/>
    <col min="5" max="5" width="12.77734375" style="1" customWidth="1"/>
    <col min="6" max="6" width="13.5546875" style="1" bestFit="1" customWidth="1"/>
    <col min="7" max="7" width="33.77734375" style="1" customWidth="1"/>
    <col min="8" max="8" width="23.21875" style="1" customWidth="1"/>
    <col min="9" max="9" width="11.44140625" style="1" customWidth="1"/>
    <col min="10" max="10" width="15" style="1" customWidth="1"/>
    <col min="11" max="11" width="13.44140625" style="1" customWidth="1"/>
    <col min="12" max="12" width="13.44140625" style="1" bestFit="1" customWidth="1"/>
    <col min="13" max="13" width="15.21875" style="1" customWidth="1"/>
    <col min="14" max="14" width="13.21875" style="1" customWidth="1"/>
    <col min="15" max="15" width="15" style="1" customWidth="1"/>
    <col min="16" max="16" width="13.21875" style="1" customWidth="1"/>
    <col min="17" max="17" width="7.44140625" style="1" customWidth="1"/>
    <col min="18" max="18" width="48.77734375" style="1" customWidth="1"/>
    <col min="19" max="22" width="11.44140625" style="1"/>
    <col min="23" max="23" width="12.21875" style="1" bestFit="1" customWidth="1"/>
    <col min="24" max="16384" width="11.44140625" style="1"/>
  </cols>
  <sheetData>
    <row r="1" spans="1:23" ht="18" x14ac:dyDescent="0.35">
      <c r="G1" s="211" t="s">
        <v>145</v>
      </c>
      <c r="H1" s="137"/>
      <c r="I1" s="137"/>
      <c r="J1" s="137"/>
      <c r="K1" s="137"/>
      <c r="L1" s="137"/>
      <c r="M1" s="137"/>
      <c r="N1" s="137"/>
    </row>
    <row r="2" spans="1:23" ht="16.2" thickBot="1" x14ac:dyDescent="0.35">
      <c r="A2" s="3" t="s">
        <v>2</v>
      </c>
      <c r="G2" s="209" t="s">
        <v>166</v>
      </c>
    </row>
    <row r="3" spans="1:23" ht="16.2" thickBot="1" x14ac:dyDescent="0.35">
      <c r="A3" s="36" t="s">
        <v>21</v>
      </c>
      <c r="R3" s="115" t="s">
        <v>105</v>
      </c>
      <c r="S3" s="116"/>
      <c r="T3" s="115" t="s">
        <v>107</v>
      </c>
    </row>
    <row r="4" spans="1:23" ht="18" thickBot="1" x14ac:dyDescent="0.35">
      <c r="A4" s="305"/>
      <c r="B4" s="306"/>
      <c r="C4" s="306"/>
      <c r="D4" s="306"/>
      <c r="E4" s="306"/>
      <c r="F4" s="105"/>
      <c r="G4" s="106"/>
      <c r="H4" s="4" t="s">
        <v>110</v>
      </c>
      <c r="I4" s="5"/>
      <c r="J4" s="115" t="s">
        <v>105</v>
      </c>
      <c r="K4" s="114"/>
      <c r="L4" s="27" t="s">
        <v>106</v>
      </c>
      <c r="M4" s="5"/>
      <c r="N4" s="5"/>
      <c r="O4" s="5"/>
      <c r="P4" s="5"/>
      <c r="Q4" s="5"/>
      <c r="R4" s="28" t="s">
        <v>112</v>
      </c>
      <c r="S4" s="29"/>
      <c r="T4" s="29"/>
      <c r="U4" s="29"/>
      <c r="V4" s="29"/>
    </row>
    <row r="5" spans="1:23" x14ac:dyDescent="0.3">
      <c r="A5" s="98" t="s">
        <v>172</v>
      </c>
      <c r="B5" s="99"/>
      <c r="C5" s="99"/>
      <c r="D5" s="99"/>
      <c r="E5" s="99"/>
      <c r="F5" s="104"/>
      <c r="G5" s="107"/>
      <c r="H5" s="5"/>
      <c r="I5" s="5"/>
      <c r="J5" s="188"/>
      <c r="K5" s="20"/>
      <c r="L5" s="189"/>
      <c r="M5" s="5"/>
      <c r="N5" s="5"/>
      <c r="O5" s="5"/>
      <c r="P5" s="5"/>
      <c r="Q5" s="5"/>
      <c r="R5" s="29"/>
      <c r="S5" s="29"/>
      <c r="T5" s="29"/>
      <c r="U5" s="29"/>
      <c r="V5" s="29"/>
    </row>
    <row r="6" spans="1:23" ht="16.8" x14ac:dyDescent="0.4">
      <c r="A6" s="98" t="s">
        <v>173</v>
      </c>
      <c r="B6" s="99"/>
      <c r="C6" s="108"/>
      <c r="D6" s="108"/>
      <c r="E6" s="108"/>
      <c r="F6" s="108"/>
      <c r="G6" s="107"/>
      <c r="H6" s="6" t="s">
        <v>3</v>
      </c>
      <c r="I6" s="5" t="s">
        <v>4</v>
      </c>
      <c r="J6" s="232"/>
      <c r="K6" s="232"/>
      <c r="L6" s="21" t="s">
        <v>175</v>
      </c>
      <c r="M6" s="21" t="s">
        <v>176</v>
      </c>
      <c r="N6" s="21" t="s">
        <v>177</v>
      </c>
      <c r="O6" s="21" t="s">
        <v>178</v>
      </c>
      <c r="P6" s="21" t="s">
        <v>179</v>
      </c>
      <c r="Q6" s="102"/>
      <c r="R6" s="31" t="s">
        <v>3</v>
      </c>
      <c r="S6" s="30" t="str">
        <f>L6</f>
        <v>Trimestre 1</v>
      </c>
      <c r="T6" s="30" t="str">
        <f>M6</f>
        <v>Trimestre 2</v>
      </c>
      <c r="U6" s="30" t="str">
        <f>N6</f>
        <v>Trimestre 3</v>
      </c>
      <c r="V6" s="30" t="str">
        <f>O6</f>
        <v>Trimestre 4</v>
      </c>
      <c r="W6" s="30" t="s">
        <v>179</v>
      </c>
    </row>
    <row r="7" spans="1:23" ht="16.2" x14ac:dyDescent="0.35">
      <c r="A7" s="231" t="s">
        <v>181</v>
      </c>
      <c r="B7" s="99" t="s">
        <v>180</v>
      </c>
      <c r="C7" s="225" t="s">
        <v>175</v>
      </c>
      <c r="D7" s="225" t="s">
        <v>176</v>
      </c>
      <c r="E7" s="225" t="s">
        <v>177</v>
      </c>
      <c r="F7" s="225" t="s">
        <v>178</v>
      </c>
      <c r="G7" s="229"/>
      <c r="H7" s="7"/>
      <c r="I7" s="5"/>
      <c r="J7" s="22"/>
      <c r="K7" s="22"/>
      <c r="L7" s="22"/>
      <c r="M7" s="5"/>
      <c r="N7" s="5"/>
      <c r="O7" s="5"/>
      <c r="P7" s="5"/>
      <c r="Q7" s="5"/>
      <c r="R7" s="32"/>
      <c r="S7" s="29"/>
      <c r="T7" s="29"/>
      <c r="U7" s="29"/>
      <c r="V7" s="29"/>
    </row>
    <row r="8" spans="1:23" ht="16.2" x14ac:dyDescent="0.35">
      <c r="A8" s="98" t="s">
        <v>174</v>
      </c>
      <c r="B8" s="230"/>
      <c r="C8" s="109">
        <v>30000</v>
      </c>
      <c r="D8" s="109">
        <v>28000</v>
      </c>
      <c r="E8" s="109">
        <v>32000</v>
      </c>
      <c r="F8" s="109">
        <v>36000</v>
      </c>
      <c r="G8" s="107"/>
      <c r="H8" s="7" t="s">
        <v>5</v>
      </c>
      <c r="I8" s="5"/>
      <c r="J8" s="22"/>
      <c r="K8" s="22"/>
      <c r="L8" s="233"/>
      <c r="M8" s="187"/>
      <c r="N8" s="187"/>
      <c r="O8" s="187"/>
      <c r="P8" s="187"/>
      <c r="Q8" s="8"/>
      <c r="R8" s="33" t="s">
        <v>15</v>
      </c>
      <c r="S8" s="183"/>
      <c r="T8" s="183"/>
      <c r="U8" s="183"/>
      <c r="V8" s="183"/>
      <c r="W8" s="183"/>
    </row>
    <row r="9" spans="1:23" ht="16.2" x14ac:dyDescent="0.35">
      <c r="A9" s="301"/>
      <c r="B9" s="99"/>
      <c r="C9" s="99"/>
      <c r="D9" s="99"/>
      <c r="E9" s="99"/>
      <c r="F9" s="104"/>
      <c r="G9" s="107"/>
      <c r="H9" s="7"/>
      <c r="I9" s="5"/>
      <c r="J9" s="22"/>
      <c r="K9" s="22"/>
      <c r="L9" s="23"/>
      <c r="M9" s="8"/>
      <c r="N9" s="8"/>
      <c r="O9" s="8"/>
      <c r="P9" s="8"/>
      <c r="Q9" s="8"/>
      <c r="R9" s="33"/>
      <c r="S9" s="11"/>
      <c r="T9" s="11"/>
      <c r="U9" s="11"/>
      <c r="V9" s="11"/>
    </row>
    <row r="10" spans="1:23" ht="16.2" x14ac:dyDescent="0.35">
      <c r="A10" s="302" t="s">
        <v>218</v>
      </c>
      <c r="B10" s="303"/>
      <c r="C10" s="303"/>
      <c r="D10" s="303"/>
      <c r="E10" s="303"/>
      <c r="F10" s="303"/>
      <c r="G10" s="304"/>
      <c r="H10" s="7" t="s">
        <v>6</v>
      </c>
      <c r="I10" s="5"/>
      <c r="J10" s="236"/>
      <c r="K10" s="236"/>
      <c r="L10" s="234"/>
      <c r="M10" s="228"/>
      <c r="N10" s="228"/>
      <c r="O10" s="228"/>
      <c r="P10" s="228"/>
      <c r="Q10" s="37"/>
      <c r="R10" s="33" t="s">
        <v>16</v>
      </c>
      <c r="S10" s="183"/>
      <c r="T10" s="183"/>
      <c r="U10" s="183"/>
      <c r="V10" s="183"/>
      <c r="W10" s="183"/>
    </row>
    <row r="11" spans="1:23" ht="16.8" x14ac:dyDescent="0.4">
      <c r="A11" s="302" t="s">
        <v>219</v>
      </c>
      <c r="B11" s="303"/>
      <c r="C11" s="303"/>
      <c r="D11" s="303"/>
      <c r="E11" s="303"/>
      <c r="F11" s="303"/>
      <c r="G11" s="304"/>
      <c r="H11" s="7"/>
      <c r="I11" s="5"/>
      <c r="J11" s="22"/>
      <c r="K11" s="22"/>
      <c r="L11" s="23"/>
      <c r="M11" s="8"/>
      <c r="N11" s="8"/>
      <c r="O11" s="8"/>
      <c r="P11" s="8"/>
      <c r="Q11" s="8"/>
      <c r="R11" s="34" t="s">
        <v>17</v>
      </c>
      <c r="S11" s="184"/>
      <c r="T11" s="184"/>
      <c r="U11" s="184"/>
      <c r="V11" s="184"/>
      <c r="W11" s="184"/>
    </row>
    <row r="12" spans="1:23" ht="16.8" x14ac:dyDescent="0.4">
      <c r="A12" s="302" t="s">
        <v>220</v>
      </c>
      <c r="B12" s="303"/>
      <c r="C12" s="303"/>
      <c r="D12" s="303"/>
      <c r="E12" s="303"/>
      <c r="F12" s="303"/>
      <c r="G12" s="304"/>
      <c r="H12" s="9" t="s">
        <v>7</v>
      </c>
      <c r="I12" s="10"/>
      <c r="J12" s="89"/>
      <c r="K12" s="89"/>
      <c r="L12" s="235"/>
      <c r="M12" s="198"/>
      <c r="N12" s="198"/>
      <c r="O12" s="198"/>
      <c r="P12" s="198"/>
      <c r="Q12" s="103"/>
      <c r="R12" s="33" t="s">
        <v>18</v>
      </c>
      <c r="S12" s="183"/>
      <c r="T12" s="183"/>
      <c r="U12" s="183"/>
      <c r="V12" s="183"/>
      <c r="W12" s="183"/>
    </row>
    <row r="13" spans="1:23" ht="16.2" x14ac:dyDescent="0.35">
      <c r="A13" s="302"/>
      <c r="B13" s="303"/>
      <c r="C13" s="303"/>
      <c r="D13" s="303"/>
      <c r="E13" s="303"/>
      <c r="F13" s="303"/>
      <c r="G13" s="304"/>
      <c r="H13" s="5"/>
      <c r="I13" s="5"/>
      <c r="J13" s="5"/>
      <c r="K13" s="22"/>
      <c r="L13" s="24"/>
      <c r="M13" s="11"/>
      <c r="N13" s="11"/>
      <c r="O13" s="11"/>
      <c r="P13" s="11"/>
      <c r="Q13" s="11"/>
      <c r="R13" s="33"/>
      <c r="S13" s="11"/>
      <c r="T13" s="11"/>
      <c r="U13" s="11"/>
      <c r="V13" s="11"/>
    </row>
    <row r="14" spans="1:23" ht="17.399999999999999" thickBot="1" x14ac:dyDescent="0.45">
      <c r="A14" s="302" t="s">
        <v>223</v>
      </c>
      <c r="B14" s="303"/>
      <c r="C14" s="303"/>
      <c r="D14" s="303"/>
      <c r="E14" s="303"/>
      <c r="F14" s="303"/>
      <c r="G14" s="304"/>
      <c r="H14" s="5"/>
      <c r="I14" s="5"/>
      <c r="J14" s="5"/>
      <c r="K14" s="22"/>
      <c r="L14" s="24"/>
      <c r="M14" s="11"/>
      <c r="N14" s="11"/>
      <c r="O14" s="11"/>
      <c r="P14" s="11"/>
      <c r="Q14" s="11"/>
      <c r="R14" s="35" t="s">
        <v>19</v>
      </c>
      <c r="S14" s="184"/>
      <c r="T14" s="184"/>
      <c r="U14" s="184"/>
      <c r="V14" s="184"/>
      <c r="W14" s="184"/>
    </row>
    <row r="15" spans="1:23" ht="18" thickTop="1" x14ac:dyDescent="0.3">
      <c r="A15" s="302" t="s">
        <v>222</v>
      </c>
      <c r="B15" s="303"/>
      <c r="C15" s="303"/>
      <c r="D15" s="303"/>
      <c r="E15" s="303"/>
      <c r="F15" s="303"/>
      <c r="G15" s="304"/>
      <c r="H15" s="4" t="s">
        <v>111</v>
      </c>
      <c r="I15" s="5"/>
      <c r="J15" s="5"/>
      <c r="K15" s="22"/>
      <c r="L15" s="24"/>
      <c r="M15" s="11"/>
      <c r="N15" s="11"/>
      <c r="O15" s="11"/>
      <c r="P15" s="11"/>
      <c r="Q15" s="11"/>
      <c r="W15" s="24"/>
    </row>
    <row r="16" spans="1:23" x14ac:dyDescent="0.3">
      <c r="A16" s="302" t="s">
        <v>221</v>
      </c>
      <c r="B16" s="303"/>
      <c r="C16" s="303"/>
      <c r="D16" s="303"/>
      <c r="E16" s="303"/>
      <c r="F16" s="303"/>
      <c r="G16" s="304"/>
      <c r="H16" s="12"/>
      <c r="I16" s="13"/>
      <c r="J16" s="13"/>
      <c r="K16" s="26"/>
      <c r="L16" s="22"/>
      <c r="M16" s="5"/>
      <c r="N16" s="5"/>
      <c r="O16" s="5"/>
      <c r="P16" s="5"/>
      <c r="Q16" s="5"/>
      <c r="W16" s="24"/>
    </row>
    <row r="17" spans="1:17" x14ac:dyDescent="0.3">
      <c r="A17" s="98"/>
      <c r="B17" s="99"/>
      <c r="C17" s="99"/>
      <c r="D17" s="99"/>
      <c r="E17" s="99"/>
      <c r="F17" s="104"/>
      <c r="G17" s="107"/>
      <c r="H17" s="5"/>
      <c r="I17" s="5"/>
      <c r="J17" s="5"/>
      <c r="K17" s="22"/>
      <c r="L17" s="22"/>
      <c r="M17" s="5"/>
      <c r="N17" s="5"/>
      <c r="O17" s="5"/>
      <c r="P17" s="5"/>
      <c r="Q17" s="5"/>
    </row>
    <row r="18" spans="1:17" ht="16.8" x14ac:dyDescent="0.4">
      <c r="A18" s="110" t="s">
        <v>119</v>
      </c>
      <c r="B18" s="99"/>
      <c r="C18" s="99"/>
      <c r="D18" s="99"/>
      <c r="E18" s="99"/>
      <c r="F18" s="104"/>
      <c r="G18" s="107"/>
      <c r="H18" s="25" t="s">
        <v>8</v>
      </c>
      <c r="I18" s="5"/>
      <c r="J18" s="5"/>
      <c r="L18" s="21" t="s">
        <v>175</v>
      </c>
      <c r="M18" s="21" t="s">
        <v>176</v>
      </c>
      <c r="N18" s="21" t="s">
        <v>177</v>
      </c>
      <c r="O18" s="21" t="s">
        <v>178</v>
      </c>
      <c r="P18" s="21" t="s">
        <v>179</v>
      </c>
      <c r="Q18" s="5"/>
    </row>
    <row r="19" spans="1:17" ht="16.8" x14ac:dyDescent="0.4">
      <c r="A19" s="98"/>
      <c r="B19" s="99"/>
      <c r="C19" s="99"/>
      <c r="D19" s="99"/>
      <c r="E19" s="99"/>
      <c r="F19" s="104"/>
      <c r="G19" s="107"/>
      <c r="H19" s="5"/>
      <c r="I19" s="16" t="s">
        <v>12</v>
      </c>
      <c r="J19" s="16"/>
      <c r="K19" s="226">
        <v>0.8</v>
      </c>
      <c r="L19" s="180"/>
      <c r="M19" s="180"/>
      <c r="N19" s="180"/>
      <c r="O19" s="180"/>
      <c r="P19" s="178"/>
      <c r="Q19" s="17"/>
    </row>
    <row r="20" spans="1:17" ht="16.8" x14ac:dyDescent="0.4">
      <c r="A20" s="98" t="s">
        <v>183</v>
      </c>
      <c r="B20" s="99"/>
      <c r="C20" s="99"/>
      <c r="D20" s="99"/>
      <c r="E20" s="99"/>
      <c r="F20" s="104"/>
      <c r="G20" s="107"/>
      <c r="H20" s="5"/>
      <c r="I20" s="16" t="s">
        <v>13</v>
      </c>
      <c r="J20" s="16"/>
      <c r="K20" s="226"/>
      <c r="L20" s="180"/>
      <c r="M20" s="180"/>
      <c r="N20" s="180"/>
      <c r="O20" s="180"/>
      <c r="P20" s="178"/>
      <c r="Q20" s="17"/>
    </row>
    <row r="21" spans="1:17" ht="16.8" x14ac:dyDescent="0.4">
      <c r="A21" s="98" t="s">
        <v>182</v>
      </c>
      <c r="B21" s="99"/>
      <c r="C21" s="99"/>
      <c r="D21" s="104"/>
      <c r="E21" s="104"/>
      <c r="F21" s="104"/>
      <c r="G21" s="107"/>
      <c r="H21" s="5"/>
      <c r="I21" s="16" t="s">
        <v>9</v>
      </c>
      <c r="J21" s="16"/>
      <c r="K21" s="227"/>
      <c r="L21" s="180"/>
      <c r="M21" s="180"/>
      <c r="N21" s="180"/>
      <c r="O21" s="180"/>
      <c r="P21" s="180"/>
      <c r="Q21" s="17"/>
    </row>
    <row r="22" spans="1:17" ht="17.399999999999999" thickBot="1" x14ac:dyDescent="0.45">
      <c r="A22" s="98"/>
      <c r="B22" s="99"/>
      <c r="C22" s="99"/>
      <c r="D22" s="104"/>
      <c r="E22" s="104"/>
      <c r="F22" s="104"/>
      <c r="G22" s="107"/>
      <c r="H22" s="5"/>
      <c r="I22" s="16" t="s">
        <v>10</v>
      </c>
      <c r="J22" s="16"/>
      <c r="K22" s="185">
        <f>K19+K20</f>
        <v>0.8</v>
      </c>
      <c r="L22" s="14"/>
      <c r="M22" s="25"/>
      <c r="N22" s="14"/>
      <c r="O22" s="14"/>
      <c r="P22" s="14"/>
      <c r="Q22" s="14"/>
    </row>
    <row r="23" spans="1:17" ht="16.8" x14ac:dyDescent="0.4">
      <c r="A23" s="98"/>
      <c r="B23" s="99"/>
      <c r="C23" s="99"/>
      <c r="D23" s="104"/>
      <c r="E23" s="104"/>
      <c r="F23" s="104"/>
      <c r="G23" s="107"/>
      <c r="H23" s="19" t="s">
        <v>11</v>
      </c>
      <c r="I23" s="5"/>
      <c r="J23" s="5"/>
      <c r="K23" s="22"/>
      <c r="L23" s="186"/>
      <c r="M23" s="186"/>
      <c r="N23" s="186"/>
      <c r="O23" s="186"/>
      <c r="P23" s="186"/>
      <c r="Q23" s="89"/>
    </row>
    <row r="24" spans="1:17" ht="16.2" thickBot="1" x14ac:dyDescent="0.35">
      <c r="A24" s="100"/>
      <c r="B24" s="101"/>
      <c r="C24" s="101"/>
      <c r="D24" s="111"/>
      <c r="E24" s="111"/>
      <c r="F24" s="111"/>
      <c r="G24" s="112"/>
    </row>
  </sheetData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I31"/>
  <sheetViews>
    <sheetView tabSelected="1" zoomScale="70" zoomScaleNormal="70" workbookViewId="0">
      <selection activeCell="K18" sqref="K18"/>
    </sheetView>
  </sheetViews>
  <sheetFormatPr baseColWidth="10" defaultColWidth="11.44140625" defaultRowHeight="14.4" x14ac:dyDescent="0.3"/>
  <cols>
    <col min="1" max="1" width="11.44140625" style="29"/>
    <col min="2" max="2" width="16.77734375" style="29" customWidth="1"/>
    <col min="3" max="3" width="19" style="29" customWidth="1"/>
    <col min="4" max="4" width="21.5546875" style="29" customWidth="1"/>
    <col min="5" max="8" width="11.44140625" style="29"/>
    <col min="9" max="10" width="6.77734375" style="29" customWidth="1"/>
    <col min="11" max="11" width="48.77734375" style="29" customWidth="1"/>
    <col min="12" max="12" width="12.77734375" style="29" bestFit="1" customWidth="1"/>
    <col min="13" max="17" width="11.44140625" style="29"/>
    <col min="18" max="18" width="46.77734375" style="29" customWidth="1"/>
    <col min="19" max="19" width="5" style="29" customWidth="1"/>
    <col min="20" max="20" width="13.77734375" style="29" bestFit="1" customWidth="1"/>
    <col min="21" max="21" width="13.5546875" style="29" customWidth="1"/>
    <col min="22" max="22" width="14.77734375" style="29" customWidth="1"/>
    <col min="23" max="23" width="17.109375" style="29" customWidth="1"/>
    <col min="24" max="24" width="13.21875" style="29" customWidth="1"/>
    <col min="25" max="25" width="11.44140625" style="29"/>
    <col min="26" max="26" width="55.77734375" style="29" customWidth="1"/>
    <col min="27" max="27" width="15.5546875" style="29" bestFit="1" customWidth="1"/>
    <col min="28" max="28" width="14.77734375" style="29" customWidth="1"/>
    <col min="29" max="29" width="16.77734375" style="29" customWidth="1"/>
    <col min="30" max="30" width="16.21875" style="29" customWidth="1"/>
    <col min="31" max="31" width="59.5546875" style="29" customWidth="1"/>
    <col min="32" max="32" width="15.5546875" style="29" customWidth="1"/>
    <col min="33" max="33" width="15.77734375" style="29" customWidth="1"/>
    <col min="34" max="34" width="14" style="29" customWidth="1"/>
    <col min="35" max="35" width="16.21875" style="29" bestFit="1" customWidth="1"/>
    <col min="36" max="16384" width="11.44140625" style="29"/>
  </cols>
  <sheetData>
    <row r="1" spans="1:35" ht="18" x14ac:dyDescent="0.35">
      <c r="K1" s="211" t="s">
        <v>145</v>
      </c>
    </row>
    <row r="2" spans="1:35" ht="18.600000000000001" thickBot="1" x14ac:dyDescent="0.4">
      <c r="A2" s="38" t="s">
        <v>22</v>
      </c>
      <c r="B2" s="2"/>
      <c r="C2" s="2"/>
      <c r="D2" s="2"/>
      <c r="E2" s="2"/>
      <c r="F2" s="2"/>
      <c r="G2" s="2"/>
      <c r="H2" s="2"/>
      <c r="K2" s="210" t="s">
        <v>166</v>
      </c>
    </row>
    <row r="3" spans="1:35" ht="20.399999999999999" thickTop="1" thickBot="1" x14ac:dyDescent="0.5">
      <c r="A3" s="237" t="s">
        <v>189</v>
      </c>
      <c r="B3" s="124"/>
      <c r="C3" s="124"/>
      <c r="D3" s="124"/>
      <c r="E3" s="124"/>
      <c r="F3" s="124"/>
      <c r="G3" s="124"/>
      <c r="H3" s="124"/>
      <c r="I3" s="124"/>
      <c r="J3" s="125"/>
      <c r="K3" s="28" t="s">
        <v>129</v>
      </c>
      <c r="R3" s="28" t="s">
        <v>130</v>
      </c>
      <c r="S3" s="39"/>
      <c r="Z3" s="28" t="s">
        <v>131</v>
      </c>
      <c r="AE3" s="28" t="s">
        <v>132</v>
      </c>
    </row>
    <row r="4" spans="1:35" ht="20.399999999999999" thickBot="1" x14ac:dyDescent="0.55000000000000004">
      <c r="A4" s="126"/>
      <c r="B4" s="122"/>
      <c r="C4" s="239" t="s">
        <v>187</v>
      </c>
      <c r="D4" s="239" t="s">
        <v>188</v>
      </c>
      <c r="E4" s="122"/>
      <c r="F4" s="122"/>
      <c r="G4" s="122"/>
      <c r="H4" s="122"/>
      <c r="I4" s="122"/>
      <c r="J4" s="128"/>
    </row>
    <row r="5" spans="1:35" ht="19.8" x14ac:dyDescent="0.5">
      <c r="A5" s="126"/>
      <c r="B5" s="238" t="s">
        <v>38</v>
      </c>
      <c r="C5" s="241">
        <v>20000</v>
      </c>
      <c r="D5" s="240"/>
      <c r="E5" s="127"/>
      <c r="F5" s="127"/>
      <c r="G5" s="127"/>
      <c r="H5" s="122"/>
      <c r="I5" s="122"/>
      <c r="J5" s="128"/>
      <c r="K5" s="31" t="s">
        <v>3</v>
      </c>
      <c r="L5" s="30" t="s">
        <v>190</v>
      </c>
      <c r="M5" s="30" t="s">
        <v>184</v>
      </c>
      <c r="N5" s="30" t="s">
        <v>185</v>
      </c>
      <c r="O5" s="253" t="s">
        <v>10</v>
      </c>
      <c r="P5" s="247" t="s">
        <v>191</v>
      </c>
      <c r="R5" s="40" t="s">
        <v>3</v>
      </c>
      <c r="S5" s="31"/>
      <c r="T5" s="41" t="str">
        <f>L5</f>
        <v>juillet</v>
      </c>
      <c r="U5" s="41" t="str">
        <f t="shared" ref="U5:W5" si="0">M5</f>
        <v>Août</v>
      </c>
      <c r="V5" s="41" t="str">
        <f t="shared" si="0"/>
        <v>Septembre</v>
      </c>
      <c r="W5" s="41" t="str">
        <f t="shared" si="0"/>
        <v>Total</v>
      </c>
      <c r="X5" s="244" t="s">
        <v>191</v>
      </c>
      <c r="Y5" s="141"/>
      <c r="Z5" s="31" t="s">
        <v>3</v>
      </c>
      <c r="AA5" s="41" t="str">
        <f>T5</f>
        <v>juillet</v>
      </c>
      <c r="AB5" s="41" t="str">
        <f>U5</f>
        <v>Août</v>
      </c>
      <c r="AC5" s="41" t="str">
        <f>V5</f>
        <v>Septembre</v>
      </c>
      <c r="AD5" s="41" t="str">
        <f>W5</f>
        <v>Total</v>
      </c>
      <c r="AE5" s="31" t="s">
        <v>3</v>
      </c>
      <c r="AF5" s="60" t="str">
        <f>AA5</f>
        <v>juillet</v>
      </c>
      <c r="AG5" s="60" t="str">
        <f t="shared" ref="AG5:AI5" si="1">AB5</f>
        <v>Août</v>
      </c>
      <c r="AH5" s="60" t="str">
        <f t="shared" si="1"/>
        <v>Septembre</v>
      </c>
      <c r="AI5" s="60" t="str">
        <f t="shared" si="1"/>
        <v>Total</v>
      </c>
    </row>
    <row r="6" spans="1:35" ht="19.8" x14ac:dyDescent="0.5">
      <c r="A6" s="136"/>
      <c r="B6" s="238" t="s">
        <v>39</v>
      </c>
      <c r="C6" s="241">
        <v>21000</v>
      </c>
      <c r="D6" s="241"/>
      <c r="E6" s="123"/>
      <c r="F6" s="123"/>
      <c r="G6" s="123"/>
      <c r="H6" s="122"/>
      <c r="I6" s="122"/>
      <c r="J6" s="128"/>
      <c r="K6" s="32"/>
      <c r="P6" s="248"/>
      <c r="R6" s="42"/>
      <c r="S6" s="48"/>
      <c r="T6" s="43"/>
      <c r="U6" s="43"/>
      <c r="V6" s="43"/>
      <c r="W6" s="43"/>
      <c r="X6" s="245"/>
      <c r="Z6" s="54"/>
      <c r="AA6" s="43"/>
      <c r="AB6" s="43"/>
      <c r="AC6" s="43"/>
      <c r="AD6" s="43"/>
      <c r="AE6" s="54"/>
      <c r="AF6" s="43"/>
      <c r="AG6" s="43"/>
      <c r="AH6" s="43"/>
      <c r="AI6" s="43"/>
    </row>
    <row r="7" spans="1:35" ht="19.8" x14ac:dyDescent="0.5">
      <c r="A7" s="136"/>
      <c r="B7" s="238" t="s">
        <v>40</v>
      </c>
      <c r="C7" s="240"/>
      <c r="D7" s="240">
        <v>32000</v>
      </c>
      <c r="E7" s="122"/>
      <c r="F7" s="122"/>
      <c r="G7" s="122"/>
      <c r="H7" s="122"/>
      <c r="I7" s="122"/>
      <c r="J7" s="128"/>
      <c r="K7" s="33" t="s">
        <v>15</v>
      </c>
      <c r="L7" s="183"/>
      <c r="M7" s="183"/>
      <c r="N7" s="183"/>
      <c r="O7" s="246"/>
      <c r="P7" s="249"/>
      <c r="R7" s="7" t="s">
        <v>104</v>
      </c>
      <c r="S7" s="49"/>
      <c r="T7" s="190"/>
      <c r="U7" s="190"/>
      <c r="V7" s="190"/>
      <c r="W7" s="191"/>
      <c r="X7" s="255"/>
      <c r="Y7" s="212"/>
      <c r="Z7" s="49" t="s">
        <v>103</v>
      </c>
      <c r="AA7" s="191"/>
      <c r="AB7" s="191"/>
      <c r="AC7" s="191"/>
      <c r="AD7" s="191"/>
      <c r="AE7" s="50" t="s">
        <v>42</v>
      </c>
      <c r="AF7" s="195"/>
      <c r="AG7" s="195"/>
      <c r="AH7" s="195"/>
      <c r="AI7" s="197"/>
    </row>
    <row r="8" spans="1:35" ht="19.8" x14ac:dyDescent="0.5">
      <c r="A8" s="136"/>
      <c r="B8" s="238" t="s">
        <v>184</v>
      </c>
      <c r="C8" s="240"/>
      <c r="D8" s="240">
        <v>30500</v>
      </c>
      <c r="E8" s="122"/>
      <c r="F8" s="122"/>
      <c r="G8" s="122"/>
      <c r="H8" s="122"/>
      <c r="I8" s="122"/>
      <c r="J8" s="128"/>
      <c r="K8" s="33"/>
      <c r="L8" s="11"/>
      <c r="M8" s="11"/>
      <c r="N8" s="11"/>
      <c r="O8" s="243"/>
      <c r="P8" s="248"/>
      <c r="R8" s="7"/>
      <c r="S8" s="49"/>
      <c r="T8" s="44"/>
      <c r="U8" s="44"/>
      <c r="V8" s="44"/>
      <c r="W8" s="254"/>
      <c r="X8" s="256"/>
      <c r="Y8" s="213"/>
      <c r="Z8" s="49"/>
      <c r="AA8" s="44"/>
      <c r="AB8" s="44"/>
      <c r="AC8" s="44"/>
      <c r="AD8" s="44"/>
      <c r="AE8" s="50"/>
      <c r="AF8" s="56"/>
      <c r="AG8" s="56"/>
      <c r="AH8" s="56"/>
      <c r="AI8" s="260"/>
    </row>
    <row r="9" spans="1:35" ht="19.8" x14ac:dyDescent="0.5">
      <c r="A9" s="136"/>
      <c r="B9" s="238" t="s">
        <v>185</v>
      </c>
      <c r="C9" s="240"/>
      <c r="D9" s="240">
        <v>31000</v>
      </c>
      <c r="E9" s="122"/>
      <c r="F9" s="122"/>
      <c r="G9" s="122"/>
      <c r="H9" s="122"/>
      <c r="I9" s="122"/>
      <c r="J9" s="128"/>
      <c r="K9" s="33" t="s">
        <v>16</v>
      </c>
      <c r="L9" s="183"/>
      <c r="M9" s="183"/>
      <c r="N9" s="183"/>
      <c r="O9" s="246"/>
      <c r="P9" s="249"/>
      <c r="R9" s="7" t="s">
        <v>23</v>
      </c>
      <c r="S9" s="49"/>
      <c r="T9" s="190"/>
      <c r="U9" s="190"/>
      <c r="V9" s="190"/>
      <c r="W9" s="190"/>
      <c r="X9" s="255"/>
      <c r="Y9" s="214"/>
      <c r="Z9" s="49" t="s">
        <v>31</v>
      </c>
      <c r="AA9" s="195"/>
      <c r="AB9" s="195"/>
      <c r="AC9" s="195"/>
      <c r="AD9" s="195"/>
      <c r="AE9" s="50" t="s">
        <v>41</v>
      </c>
      <c r="AF9" s="196"/>
      <c r="AG9" s="196"/>
      <c r="AH9" s="196"/>
      <c r="AI9" s="261"/>
    </row>
    <row r="10" spans="1:35" ht="19.8" x14ac:dyDescent="0.5">
      <c r="A10" s="136"/>
      <c r="B10" s="238" t="s">
        <v>186</v>
      </c>
      <c r="C10" s="240"/>
      <c r="D10" s="240">
        <v>34000</v>
      </c>
      <c r="E10" s="122"/>
      <c r="F10" s="122"/>
      <c r="G10" s="122"/>
      <c r="H10" s="122"/>
      <c r="I10" s="122"/>
      <c r="J10" s="128"/>
      <c r="K10" s="34" t="s">
        <v>17</v>
      </c>
      <c r="L10" s="184"/>
      <c r="M10" s="184"/>
      <c r="N10" s="184"/>
      <c r="O10" s="246"/>
      <c r="P10" s="250"/>
      <c r="R10" s="45" t="s">
        <v>24</v>
      </c>
      <c r="S10" s="49"/>
      <c r="T10" s="191"/>
      <c r="U10" s="191"/>
      <c r="V10" s="191"/>
      <c r="W10" s="191"/>
      <c r="X10" s="257"/>
      <c r="Y10" s="215"/>
      <c r="Z10" s="49"/>
      <c r="AA10" s="44"/>
      <c r="AB10" s="44"/>
      <c r="AC10" s="44"/>
      <c r="AD10" s="44"/>
      <c r="AE10" s="50"/>
      <c r="AF10" s="57"/>
      <c r="AG10" s="57"/>
      <c r="AH10" s="57"/>
      <c r="AI10" s="262"/>
    </row>
    <row r="11" spans="1:35" ht="20.399999999999999" thickBot="1" x14ac:dyDescent="0.55000000000000004">
      <c r="A11" s="136"/>
      <c r="B11" s="238" t="s">
        <v>14</v>
      </c>
      <c r="C11" s="242"/>
      <c r="D11" s="242">
        <v>36000</v>
      </c>
      <c r="E11" s="122"/>
      <c r="F11" s="122"/>
      <c r="G11" s="122"/>
      <c r="H11" s="122"/>
      <c r="I11" s="122"/>
      <c r="J11" s="128"/>
      <c r="K11" s="33" t="s">
        <v>18</v>
      </c>
      <c r="L11" s="183"/>
      <c r="M11" s="183"/>
      <c r="N11" s="183"/>
      <c r="O11" s="246"/>
      <c r="P11" s="251"/>
      <c r="R11" s="7" t="s">
        <v>25</v>
      </c>
      <c r="S11" s="49"/>
      <c r="T11" s="190"/>
      <c r="U11" s="190"/>
      <c r="V11" s="190"/>
      <c r="W11" s="191"/>
      <c r="Z11" s="49" t="s">
        <v>32</v>
      </c>
      <c r="AA11" s="258"/>
      <c r="AB11" s="258"/>
      <c r="AC11" s="258"/>
      <c r="AD11" s="258"/>
      <c r="AE11" s="50" t="s">
        <v>35</v>
      </c>
      <c r="AF11" s="197"/>
      <c r="AG11" s="197"/>
      <c r="AH11" s="197"/>
      <c r="AI11" s="197"/>
    </row>
    <row r="12" spans="1:35" ht="19.8" x14ac:dyDescent="0.5">
      <c r="A12" s="136"/>
      <c r="B12" s="122"/>
      <c r="C12" s="122"/>
      <c r="D12" s="122"/>
      <c r="E12" s="122"/>
      <c r="F12" s="122"/>
      <c r="G12" s="122"/>
      <c r="H12" s="122"/>
      <c r="I12" s="122"/>
      <c r="J12" s="128"/>
      <c r="K12" s="33"/>
      <c r="L12" s="11"/>
      <c r="M12" s="11"/>
      <c r="N12" s="11"/>
      <c r="O12" s="243"/>
      <c r="P12" s="248"/>
      <c r="R12" s="7"/>
      <c r="S12" s="49"/>
      <c r="T12" s="44"/>
      <c r="U12" s="44"/>
      <c r="V12" s="44"/>
      <c r="W12" s="254"/>
      <c r="X12" s="32"/>
      <c r="Y12" s="32"/>
      <c r="Z12" s="49"/>
      <c r="AA12" s="52"/>
      <c r="AB12" s="52"/>
      <c r="AC12" s="52"/>
      <c r="AD12" s="52"/>
      <c r="AE12" s="50"/>
      <c r="AF12" s="57"/>
      <c r="AG12" s="57"/>
      <c r="AH12" s="57"/>
      <c r="AI12" s="262"/>
    </row>
    <row r="13" spans="1:35" ht="19.2" thickBot="1" x14ac:dyDescent="0.5">
      <c r="A13" s="126" t="s">
        <v>193</v>
      </c>
      <c r="B13" s="122"/>
      <c r="C13" s="122"/>
      <c r="D13" s="122"/>
      <c r="E13" s="122"/>
      <c r="F13" s="122"/>
      <c r="G13" s="122"/>
      <c r="H13" s="122"/>
      <c r="I13" s="122"/>
      <c r="J13" s="128"/>
      <c r="K13" s="35" t="s">
        <v>19</v>
      </c>
      <c r="L13" s="184"/>
      <c r="M13" s="184"/>
      <c r="N13" s="184"/>
      <c r="O13" s="246"/>
      <c r="P13" s="252"/>
      <c r="R13" s="7" t="s">
        <v>26</v>
      </c>
      <c r="S13" s="49"/>
      <c r="T13" s="190"/>
      <c r="U13" s="190"/>
      <c r="V13" s="190"/>
      <c r="W13" s="191"/>
      <c r="Z13" s="49" t="s">
        <v>33</v>
      </c>
      <c r="AA13" s="193"/>
      <c r="AB13" s="193"/>
      <c r="AC13" s="193"/>
      <c r="AD13" s="193"/>
      <c r="AE13" s="50" t="s">
        <v>36</v>
      </c>
      <c r="AF13" s="259"/>
      <c r="AG13" s="259"/>
      <c r="AH13" s="259"/>
      <c r="AI13" s="197"/>
    </row>
    <row r="14" spans="1:35" ht="19.8" thickTop="1" thickBot="1" x14ac:dyDescent="0.5">
      <c r="A14" s="126" t="s">
        <v>192</v>
      </c>
      <c r="B14" s="122"/>
      <c r="C14" s="122"/>
      <c r="D14" s="122"/>
      <c r="E14" s="122"/>
      <c r="F14" s="122"/>
      <c r="G14" s="122"/>
      <c r="H14" s="122"/>
      <c r="I14" s="122"/>
      <c r="J14" s="128"/>
      <c r="R14" s="6"/>
      <c r="S14" s="49"/>
      <c r="T14" s="44"/>
      <c r="U14" s="44"/>
      <c r="V14" s="44"/>
      <c r="W14" s="254"/>
      <c r="Z14" s="49"/>
      <c r="AA14" s="53"/>
      <c r="AB14" s="53"/>
      <c r="AC14" s="53"/>
      <c r="AD14" s="53"/>
      <c r="AE14" s="35" t="s">
        <v>37</v>
      </c>
      <c r="AF14" s="198"/>
      <c r="AG14" s="198"/>
      <c r="AH14" s="198"/>
      <c r="AI14" s="198"/>
    </row>
    <row r="15" spans="1:35" ht="21" thickTop="1" thickBot="1" x14ac:dyDescent="0.55000000000000004">
      <c r="A15" s="136"/>
      <c r="B15" s="122"/>
      <c r="C15" s="122"/>
      <c r="D15" s="122"/>
      <c r="E15" s="122"/>
      <c r="F15" s="122"/>
      <c r="G15" s="122"/>
      <c r="H15" s="122"/>
      <c r="I15" s="122"/>
      <c r="J15" s="128"/>
      <c r="R15" s="46" t="s">
        <v>27</v>
      </c>
      <c r="S15" s="46"/>
      <c r="T15" s="192"/>
      <c r="U15" s="192"/>
      <c r="V15" s="192"/>
      <c r="W15" s="192"/>
      <c r="Z15" s="35" t="s">
        <v>34</v>
      </c>
      <c r="AA15" s="194"/>
      <c r="AB15" s="194"/>
      <c r="AC15" s="194"/>
      <c r="AD15" s="194"/>
    </row>
    <row r="16" spans="1:35" ht="19.2" thickTop="1" x14ac:dyDescent="0.45">
      <c r="A16" s="126" t="s">
        <v>194</v>
      </c>
      <c r="B16" s="122"/>
      <c r="C16" s="122"/>
      <c r="D16" s="122"/>
      <c r="E16" s="122"/>
      <c r="F16" s="122"/>
      <c r="G16" s="122"/>
      <c r="H16" s="122"/>
      <c r="I16" s="122"/>
      <c r="J16" s="128"/>
      <c r="R16" s="15"/>
      <c r="S16" s="50"/>
      <c r="T16" s="11"/>
      <c r="U16" s="11"/>
      <c r="V16" s="11"/>
      <c r="W16" s="243"/>
    </row>
    <row r="17" spans="1:35" ht="18.600000000000001" x14ac:dyDescent="0.45">
      <c r="A17" s="126" t="s">
        <v>196</v>
      </c>
      <c r="B17" s="122"/>
      <c r="C17" s="122"/>
      <c r="D17" s="122"/>
      <c r="E17" s="122"/>
      <c r="F17" s="122"/>
      <c r="G17" s="122"/>
      <c r="H17" s="122"/>
      <c r="I17" s="122"/>
      <c r="J17" s="128"/>
      <c r="R17" s="6" t="s">
        <v>28</v>
      </c>
      <c r="S17" s="50"/>
      <c r="T17" s="180"/>
      <c r="U17" s="180"/>
      <c r="V17" s="180"/>
      <c r="W17" s="180"/>
      <c r="AI17" s="55"/>
    </row>
    <row r="18" spans="1:35" ht="18.600000000000001" x14ac:dyDescent="0.45">
      <c r="A18" s="126" t="s">
        <v>195</v>
      </c>
      <c r="B18" s="122"/>
      <c r="C18" s="122"/>
      <c r="D18" s="122"/>
      <c r="E18" s="122"/>
      <c r="F18" s="122"/>
      <c r="G18" s="122"/>
      <c r="H18" s="122"/>
      <c r="I18" s="122"/>
      <c r="J18" s="128"/>
      <c r="R18" s="15"/>
      <c r="S18" s="50"/>
      <c r="T18" s="11"/>
      <c r="U18" s="11"/>
      <c r="V18" s="11"/>
      <c r="W18" s="243"/>
    </row>
    <row r="19" spans="1:35" ht="20.399999999999999" thickBot="1" x14ac:dyDescent="0.55000000000000004">
      <c r="A19" s="136"/>
      <c r="B19" s="122"/>
      <c r="C19" s="122"/>
      <c r="D19" s="122"/>
      <c r="E19" s="122"/>
      <c r="F19" s="122"/>
      <c r="G19" s="122"/>
      <c r="H19" s="122"/>
      <c r="I19" s="122"/>
      <c r="J19" s="128"/>
      <c r="R19" s="47" t="s">
        <v>29</v>
      </c>
      <c r="S19" s="51"/>
      <c r="T19" s="186"/>
      <c r="U19" s="186"/>
      <c r="V19" s="186"/>
      <c r="W19" s="186"/>
    </row>
    <row r="20" spans="1:35" ht="19.2" thickTop="1" x14ac:dyDescent="0.45">
      <c r="A20" s="126" t="s">
        <v>197</v>
      </c>
      <c r="B20" s="122"/>
      <c r="C20" s="122"/>
      <c r="D20" s="122"/>
      <c r="E20" s="122"/>
      <c r="F20" s="122"/>
      <c r="G20" s="122"/>
      <c r="H20" s="122"/>
      <c r="I20" s="122"/>
      <c r="J20" s="128"/>
      <c r="R20" s="15"/>
      <c r="S20" s="50"/>
      <c r="T20" s="11"/>
      <c r="U20" s="11"/>
      <c r="V20" s="11"/>
      <c r="W20" s="11"/>
    </row>
    <row r="21" spans="1:35" ht="18.600000000000001" x14ac:dyDescent="0.45">
      <c r="A21" s="126" t="s">
        <v>198</v>
      </c>
      <c r="B21" s="122"/>
      <c r="C21" s="122"/>
      <c r="D21" s="122"/>
      <c r="E21" s="122"/>
      <c r="F21" s="122"/>
      <c r="G21" s="122"/>
      <c r="H21" s="122"/>
      <c r="I21" s="122"/>
      <c r="J21" s="128"/>
      <c r="R21" s="15"/>
      <c r="S21" s="50"/>
      <c r="T21" s="11"/>
      <c r="U21" s="11"/>
      <c r="V21" s="11"/>
      <c r="W21" s="11"/>
    </row>
    <row r="22" spans="1:35" ht="19.8" x14ac:dyDescent="0.45">
      <c r="A22" s="131" t="s">
        <v>119</v>
      </c>
      <c r="B22" s="132"/>
      <c r="C22" s="132"/>
      <c r="D22" s="121"/>
      <c r="E22" s="121"/>
      <c r="F22" s="121"/>
      <c r="G22" s="122"/>
      <c r="H22" s="122"/>
      <c r="I22" s="122"/>
      <c r="J22" s="128"/>
    </row>
    <row r="23" spans="1:35" ht="19.8" x14ac:dyDescent="0.45">
      <c r="A23" s="133"/>
      <c r="B23" s="121"/>
      <c r="C23" s="121"/>
      <c r="D23" s="121"/>
      <c r="E23" s="121"/>
      <c r="F23" s="121"/>
      <c r="G23" s="122"/>
      <c r="H23" s="122"/>
      <c r="I23" s="122"/>
      <c r="J23" s="128"/>
    </row>
    <row r="24" spans="1:35" ht="19.8" x14ac:dyDescent="0.45">
      <c r="A24" s="133" t="s">
        <v>120</v>
      </c>
      <c r="B24" s="121"/>
      <c r="C24" s="121"/>
      <c r="D24" s="121"/>
      <c r="E24" s="121"/>
      <c r="F24" s="121"/>
      <c r="G24" s="122"/>
      <c r="H24" s="122"/>
      <c r="I24" s="122"/>
      <c r="J24" s="128"/>
    </row>
    <row r="25" spans="1:35" ht="19.8" x14ac:dyDescent="0.45">
      <c r="A25" s="133"/>
      <c r="B25" s="121"/>
      <c r="C25" s="121"/>
      <c r="D25" s="121"/>
      <c r="E25" s="121"/>
      <c r="F25" s="121"/>
      <c r="G25" s="122"/>
      <c r="H25" s="122"/>
      <c r="I25" s="122"/>
      <c r="J25" s="128"/>
    </row>
    <row r="26" spans="1:35" ht="19.8" x14ac:dyDescent="0.45">
      <c r="A26" s="133" t="s">
        <v>121</v>
      </c>
      <c r="B26" s="121"/>
      <c r="C26" s="121"/>
      <c r="D26" s="121"/>
      <c r="E26" s="121"/>
      <c r="F26" s="121"/>
      <c r="G26" s="122"/>
      <c r="H26" s="122"/>
      <c r="I26" s="122"/>
      <c r="J26" s="128"/>
    </row>
    <row r="27" spans="1:35" ht="19.8" x14ac:dyDescent="0.45">
      <c r="A27" s="133"/>
      <c r="B27" s="121"/>
      <c r="C27" s="121"/>
      <c r="D27" s="121"/>
      <c r="E27" s="121"/>
      <c r="F27" s="121"/>
      <c r="G27" s="122"/>
      <c r="H27" s="122"/>
      <c r="I27" s="122"/>
      <c r="J27" s="128"/>
    </row>
    <row r="28" spans="1:35" ht="19.8" x14ac:dyDescent="0.45">
      <c r="A28" s="133" t="s">
        <v>122</v>
      </c>
      <c r="B28" s="121"/>
      <c r="C28" s="121"/>
      <c r="D28" s="121"/>
      <c r="E28" s="121"/>
      <c r="F28" s="121"/>
      <c r="G28" s="122"/>
      <c r="H28" s="122"/>
      <c r="I28" s="122"/>
      <c r="J28" s="128"/>
    </row>
    <row r="29" spans="1:35" ht="19.8" x14ac:dyDescent="0.45">
      <c r="A29" s="133"/>
      <c r="B29" s="121"/>
      <c r="C29" s="121"/>
      <c r="D29" s="121"/>
      <c r="E29" s="121"/>
      <c r="F29" s="121"/>
      <c r="G29" s="122"/>
      <c r="H29" s="122"/>
      <c r="I29" s="122"/>
      <c r="J29" s="128"/>
    </row>
    <row r="30" spans="1:35" ht="20.399999999999999" thickBot="1" x14ac:dyDescent="0.5">
      <c r="A30" s="134" t="s">
        <v>123</v>
      </c>
      <c r="B30" s="135"/>
      <c r="C30" s="135"/>
      <c r="D30" s="135"/>
      <c r="E30" s="135"/>
      <c r="F30" s="135"/>
      <c r="G30" s="129"/>
      <c r="H30" s="129"/>
      <c r="I30" s="129"/>
      <c r="J30" s="130"/>
    </row>
    <row r="31" spans="1:35" ht="15" thickTop="1" x14ac:dyDescent="0.3"/>
  </sheetData>
  <phoneticPr fontId="27" type="noConversion"/>
  <pageMargins left="0.7" right="0.7" top="0.75" bottom="0.75" header="0.3" footer="0.3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U55"/>
  <sheetViews>
    <sheetView zoomScale="85" zoomScaleNormal="85" workbookViewId="0">
      <selection activeCell="C25" sqref="C25"/>
    </sheetView>
  </sheetViews>
  <sheetFormatPr baseColWidth="10" defaultColWidth="11.44140625" defaultRowHeight="14.4" x14ac:dyDescent="0.3"/>
  <cols>
    <col min="1" max="1" width="28.21875" style="29" customWidth="1"/>
    <col min="2" max="2" width="17.77734375" style="29" customWidth="1"/>
    <col min="3" max="3" width="13.77734375" style="29" bestFit="1" customWidth="1"/>
    <col min="4" max="4" width="19.44140625" style="29" customWidth="1"/>
    <col min="5" max="5" width="11.44140625" style="29"/>
    <col min="6" max="6" width="12.77734375" style="29" bestFit="1" customWidth="1"/>
    <col min="7" max="8" width="11.44140625" style="29"/>
    <col min="9" max="9" width="15.109375" style="29" customWidth="1"/>
    <col min="10" max="10" width="56.88671875" style="69" customWidth="1"/>
    <col min="11" max="11" width="16.5546875" style="29" customWidth="1"/>
    <col min="12" max="12" width="19.88671875" style="29" customWidth="1"/>
    <col min="13" max="13" width="51.21875" style="69" customWidth="1"/>
    <col min="14" max="14" width="13.77734375" style="29" bestFit="1" customWidth="1"/>
    <col min="15" max="15" width="11.44140625" style="29"/>
    <col min="16" max="16" width="32.77734375" style="29" customWidth="1"/>
    <col min="17" max="17" width="11.44140625" style="29"/>
    <col min="18" max="18" width="20.109375" style="282" customWidth="1"/>
    <col min="19" max="19" width="38.21875" style="69" customWidth="1"/>
    <col min="20" max="20" width="16.5546875" style="29" bestFit="1" customWidth="1"/>
    <col min="21" max="21" width="16.44140625" style="29" customWidth="1"/>
    <col min="22" max="16384" width="11.44140625" style="29"/>
  </cols>
  <sheetData>
    <row r="1" spans="1:21" ht="18" x14ac:dyDescent="0.35">
      <c r="J1" s="210" t="s">
        <v>166</v>
      </c>
    </row>
    <row r="2" spans="1:21" ht="18" x14ac:dyDescent="0.35">
      <c r="A2" s="38" t="s">
        <v>135</v>
      </c>
      <c r="J2" s="199" t="s">
        <v>144</v>
      </c>
    </row>
    <row r="3" spans="1:21" ht="22.8" thickBot="1" x14ac:dyDescent="0.55000000000000004">
      <c r="A3" s="36"/>
      <c r="B3" s="113"/>
      <c r="C3" s="113"/>
      <c r="D3" s="113"/>
      <c r="E3" s="113"/>
      <c r="F3" s="113"/>
      <c r="G3" s="113"/>
      <c r="H3" s="113"/>
      <c r="J3" s="78" t="s">
        <v>141</v>
      </c>
      <c r="K3" s="59"/>
      <c r="M3" s="70" t="s">
        <v>142</v>
      </c>
      <c r="N3" s="62"/>
      <c r="O3" s="4" t="s">
        <v>143</v>
      </c>
      <c r="P3" s="15"/>
      <c r="Q3" s="65"/>
      <c r="S3" s="70" t="s">
        <v>170</v>
      </c>
      <c r="T3" s="15"/>
      <c r="U3" s="66"/>
    </row>
    <row r="4" spans="1:21" ht="17.399999999999999" x14ac:dyDescent="0.45">
      <c r="A4" s="150"/>
      <c r="B4" s="151"/>
      <c r="C4" s="151"/>
      <c r="D4" s="151"/>
      <c r="E4" s="151"/>
      <c r="F4" s="151"/>
      <c r="G4" s="151"/>
      <c r="H4" s="151"/>
      <c r="I4" s="163"/>
      <c r="J4" s="79"/>
      <c r="K4" s="5"/>
      <c r="L4" s="5"/>
      <c r="M4" s="71"/>
      <c r="N4" s="62"/>
      <c r="O4" s="5"/>
      <c r="P4" s="15"/>
      <c r="Q4" s="5"/>
      <c r="S4" s="71"/>
      <c r="T4" s="15"/>
      <c r="U4" s="66"/>
    </row>
    <row r="5" spans="1:21" ht="19.2" x14ac:dyDescent="0.45">
      <c r="A5" s="164" t="s">
        <v>43</v>
      </c>
      <c r="B5" s="154"/>
      <c r="C5" s="154"/>
      <c r="D5" s="154"/>
      <c r="E5" s="154"/>
      <c r="F5" s="154"/>
      <c r="G5" s="154"/>
      <c r="H5" s="154"/>
      <c r="I5" s="165"/>
      <c r="J5" s="72" t="s">
        <v>76</v>
      </c>
      <c r="K5" s="14"/>
      <c r="L5" s="14"/>
      <c r="M5" s="72" t="s">
        <v>169</v>
      </c>
      <c r="N5" s="14"/>
      <c r="O5" s="61" t="s">
        <v>169</v>
      </c>
      <c r="S5" s="72" t="s">
        <v>169</v>
      </c>
      <c r="T5" s="68"/>
      <c r="U5" s="68"/>
    </row>
    <row r="6" spans="1:21" ht="19.8" thickBot="1" x14ac:dyDescent="0.5">
      <c r="A6" s="153"/>
      <c r="B6" s="154"/>
      <c r="C6" s="154"/>
      <c r="D6" s="154"/>
      <c r="E6" s="154"/>
      <c r="F6" s="154"/>
      <c r="G6" s="154"/>
      <c r="H6" s="154"/>
      <c r="I6" s="165"/>
      <c r="J6" s="72" t="s">
        <v>75</v>
      </c>
      <c r="K6" s="14"/>
      <c r="L6" s="14"/>
      <c r="M6" s="72" t="s">
        <v>96</v>
      </c>
      <c r="N6" s="14"/>
      <c r="O6" s="61" t="s">
        <v>94</v>
      </c>
      <c r="S6" s="72" t="s">
        <v>97</v>
      </c>
      <c r="T6" s="68"/>
      <c r="U6" s="68"/>
    </row>
    <row r="7" spans="1:21" ht="19.2" x14ac:dyDescent="0.45">
      <c r="A7" s="263"/>
      <c r="B7" s="264"/>
      <c r="C7" s="152" t="s">
        <v>44</v>
      </c>
      <c r="D7" s="152"/>
      <c r="E7" s="264"/>
      <c r="F7" s="264"/>
      <c r="G7" s="264"/>
      <c r="H7" s="265"/>
      <c r="I7" s="165"/>
      <c r="J7" s="72" t="s">
        <v>74</v>
      </c>
      <c r="K7" s="14"/>
      <c r="L7" s="14"/>
      <c r="M7" s="72" t="s">
        <v>95</v>
      </c>
      <c r="N7" s="14"/>
      <c r="O7" s="61" t="s">
        <v>95</v>
      </c>
      <c r="S7" s="72" t="s">
        <v>98</v>
      </c>
      <c r="T7" s="68"/>
      <c r="U7" s="68"/>
    </row>
    <row r="8" spans="1:21" ht="17.399999999999999" x14ac:dyDescent="0.45">
      <c r="A8" s="266"/>
      <c r="B8" s="267"/>
      <c r="C8" s="155" t="s">
        <v>45</v>
      </c>
      <c r="D8" s="155"/>
      <c r="E8" s="267"/>
      <c r="F8" s="267"/>
      <c r="G8" s="267"/>
      <c r="H8" s="268"/>
      <c r="I8" s="165"/>
      <c r="J8" s="80" t="s">
        <v>3</v>
      </c>
      <c r="K8" s="60" t="s">
        <v>73</v>
      </c>
      <c r="M8" s="73" t="s">
        <v>3</v>
      </c>
      <c r="N8" s="41" t="s">
        <v>20</v>
      </c>
      <c r="O8" s="5"/>
      <c r="P8" s="63" t="s">
        <v>3</v>
      </c>
      <c r="Q8" s="63" t="s">
        <v>73</v>
      </c>
      <c r="S8" s="71"/>
      <c r="T8" s="66"/>
      <c r="U8" s="66"/>
    </row>
    <row r="9" spans="1:21" ht="17.399999999999999" x14ac:dyDescent="0.45">
      <c r="A9" s="266"/>
      <c r="B9" s="267"/>
      <c r="C9" s="155" t="s">
        <v>46</v>
      </c>
      <c r="D9" s="155"/>
      <c r="E9" s="267"/>
      <c r="F9" s="267"/>
      <c r="G9" s="267"/>
      <c r="H9" s="268"/>
      <c r="I9" s="165"/>
      <c r="J9" s="71"/>
      <c r="K9" s="59"/>
      <c r="M9" s="71" t="s">
        <v>77</v>
      </c>
      <c r="N9" s="178"/>
      <c r="O9" s="288"/>
      <c r="S9" s="71"/>
      <c r="T9" s="15"/>
      <c r="U9" s="66"/>
    </row>
    <row r="10" spans="1:21" ht="19.8" x14ac:dyDescent="0.5">
      <c r="A10" s="266"/>
      <c r="B10" s="267"/>
      <c r="C10" s="267"/>
      <c r="D10" s="267"/>
      <c r="E10" s="267"/>
      <c r="F10" s="267"/>
      <c r="G10" s="267"/>
      <c r="H10" s="268"/>
      <c r="I10" s="165"/>
      <c r="J10" s="81" t="s">
        <v>63</v>
      </c>
      <c r="K10" s="180"/>
      <c r="L10" s="92"/>
      <c r="M10" s="74" t="s">
        <v>78</v>
      </c>
      <c r="N10" s="58"/>
      <c r="O10" s="5"/>
      <c r="P10" s="15"/>
      <c r="Q10" s="5"/>
      <c r="S10" s="71" t="s">
        <v>84</v>
      </c>
      <c r="T10" s="15"/>
      <c r="U10" s="66"/>
    </row>
    <row r="11" spans="1:21" ht="17.399999999999999" x14ac:dyDescent="0.45">
      <c r="A11" s="156" t="s">
        <v>51</v>
      </c>
      <c r="B11" s="267"/>
      <c r="C11" s="267"/>
      <c r="D11" s="155" t="s">
        <v>61</v>
      </c>
      <c r="E11" s="267"/>
      <c r="F11" s="267"/>
      <c r="G11" s="267"/>
      <c r="H11" s="268"/>
      <c r="I11" s="165"/>
      <c r="J11" s="82"/>
      <c r="K11" s="58"/>
      <c r="M11" s="172"/>
      <c r="N11" s="173"/>
      <c r="O11" s="293"/>
      <c r="P11" s="179" t="s">
        <v>208</v>
      </c>
      <c r="Q11" s="180"/>
      <c r="S11" s="74" t="s">
        <v>85</v>
      </c>
      <c r="T11" s="15"/>
      <c r="U11" s="67"/>
    </row>
    <row r="12" spans="1:21" ht="17.399999999999999" x14ac:dyDescent="0.45">
      <c r="A12" s="266" t="s">
        <v>47</v>
      </c>
      <c r="B12" s="269">
        <v>4480</v>
      </c>
      <c r="C12" s="267"/>
      <c r="D12" s="267" t="s">
        <v>53</v>
      </c>
      <c r="E12" s="267"/>
      <c r="F12" s="269">
        <v>19300</v>
      </c>
      <c r="G12" s="269"/>
      <c r="H12" s="268"/>
      <c r="I12" s="165"/>
      <c r="J12" s="83" t="s">
        <v>64</v>
      </c>
      <c r="K12" s="17"/>
      <c r="M12" s="172"/>
      <c r="N12" s="173"/>
      <c r="O12" s="293"/>
      <c r="P12" s="15"/>
      <c r="Q12" s="58"/>
      <c r="S12" s="179"/>
      <c r="T12" s="287"/>
      <c r="U12" s="294"/>
    </row>
    <row r="13" spans="1:21" ht="17.399999999999999" x14ac:dyDescent="0.45">
      <c r="A13" s="266" t="s">
        <v>48</v>
      </c>
      <c r="B13" s="269">
        <v>13560</v>
      </c>
      <c r="C13" s="267"/>
      <c r="D13" s="267" t="s">
        <v>54</v>
      </c>
      <c r="E13" s="267"/>
      <c r="F13" s="270">
        <v>4000</v>
      </c>
      <c r="G13" s="269"/>
      <c r="H13" s="268"/>
      <c r="I13" s="165"/>
      <c r="J13" s="82" t="s">
        <v>65</v>
      </c>
      <c r="K13" s="17"/>
      <c r="M13" s="172"/>
      <c r="N13" s="173"/>
      <c r="O13" s="293"/>
      <c r="P13" s="179" t="s">
        <v>209</v>
      </c>
      <c r="Q13" s="180"/>
      <c r="S13" s="179"/>
      <c r="T13" s="287"/>
      <c r="U13" s="294"/>
    </row>
    <row r="14" spans="1:21" ht="17.399999999999999" x14ac:dyDescent="0.45">
      <c r="A14" s="266" t="s">
        <v>49</v>
      </c>
      <c r="B14" s="270">
        <v>22400</v>
      </c>
      <c r="C14" s="269"/>
      <c r="D14" s="157" t="s">
        <v>60</v>
      </c>
      <c r="E14" s="267"/>
      <c r="F14" s="269"/>
      <c r="G14" s="269">
        <f>SUM(F12:F13)</f>
        <v>23300</v>
      </c>
      <c r="H14" s="268"/>
      <c r="I14" s="165"/>
      <c r="J14" s="86" t="s">
        <v>99</v>
      </c>
      <c r="K14" s="180"/>
      <c r="L14" s="282"/>
      <c r="M14" s="76" t="s">
        <v>78</v>
      </c>
      <c r="N14" s="171"/>
      <c r="O14" s="288"/>
      <c r="P14" s="15"/>
      <c r="Q14" s="18"/>
      <c r="S14" s="179"/>
      <c r="T14" s="287"/>
      <c r="U14" s="294"/>
    </row>
    <row r="15" spans="1:21" ht="17.399999999999999" x14ac:dyDescent="0.45">
      <c r="A15" s="158" t="s">
        <v>55</v>
      </c>
      <c r="B15" s="267"/>
      <c r="C15" s="269">
        <f>SUM(B12:B14)</f>
        <v>40440</v>
      </c>
      <c r="D15" s="267"/>
      <c r="E15" s="267"/>
      <c r="F15" s="269"/>
      <c r="G15" s="269"/>
      <c r="H15" s="268"/>
      <c r="I15" s="165"/>
      <c r="J15" s="86" t="s">
        <v>199</v>
      </c>
      <c r="K15" s="180"/>
      <c r="L15" s="282"/>
      <c r="M15" s="71"/>
      <c r="N15" s="17"/>
      <c r="O15" s="288"/>
      <c r="P15" s="15"/>
      <c r="Q15" s="58"/>
      <c r="S15" s="71"/>
      <c r="T15" s="182"/>
      <c r="U15" s="66"/>
    </row>
    <row r="16" spans="1:21" ht="17.399999999999999" x14ac:dyDescent="0.45">
      <c r="A16" s="266"/>
      <c r="B16" s="267"/>
      <c r="C16" s="269"/>
      <c r="D16" s="155" t="s">
        <v>56</v>
      </c>
      <c r="E16" s="267"/>
      <c r="F16" s="269"/>
      <c r="G16" s="269"/>
      <c r="H16" s="268"/>
      <c r="I16" s="165"/>
      <c r="J16" s="86" t="s">
        <v>200</v>
      </c>
      <c r="K16" s="180"/>
      <c r="M16" s="77" t="s">
        <v>79</v>
      </c>
      <c r="N16" s="93"/>
      <c r="O16" s="288"/>
      <c r="P16" s="15" t="s">
        <v>30</v>
      </c>
      <c r="Q16" s="180"/>
      <c r="S16" s="71" t="s">
        <v>86</v>
      </c>
      <c r="T16" s="15"/>
      <c r="U16" s="284"/>
    </row>
    <row r="17" spans="1:21" ht="17.399999999999999" x14ac:dyDescent="0.45">
      <c r="A17" s="266" t="s">
        <v>50</v>
      </c>
      <c r="B17" s="267"/>
      <c r="C17" s="269">
        <v>92000</v>
      </c>
      <c r="D17" s="267" t="s">
        <v>57</v>
      </c>
      <c r="E17" s="267"/>
      <c r="F17" s="269">
        <v>60000</v>
      </c>
      <c r="G17" s="269"/>
      <c r="H17" s="268"/>
      <c r="I17" s="165"/>
      <c r="J17" s="86" t="s">
        <v>100</v>
      </c>
      <c r="K17" s="178"/>
      <c r="O17" s="288"/>
      <c r="P17" s="15"/>
      <c r="Q17" s="58"/>
      <c r="S17" s="71"/>
      <c r="T17" s="15"/>
      <c r="U17" s="66"/>
    </row>
    <row r="18" spans="1:21" ht="17.399999999999999" x14ac:dyDescent="0.45">
      <c r="A18" s="266"/>
      <c r="B18" s="267"/>
      <c r="C18" s="269"/>
      <c r="D18" s="267" t="s">
        <v>58</v>
      </c>
      <c r="E18" s="267"/>
      <c r="F18" s="270">
        <v>49140</v>
      </c>
      <c r="G18" s="269"/>
      <c r="H18" s="268"/>
      <c r="I18" s="165"/>
      <c r="J18" s="86"/>
      <c r="K18" s="17"/>
      <c r="M18" s="74" t="s">
        <v>80</v>
      </c>
      <c r="N18" s="17"/>
      <c r="O18" s="288"/>
      <c r="P18" s="15" t="s">
        <v>83</v>
      </c>
      <c r="Q18" s="58"/>
      <c r="T18" s="15"/>
      <c r="U18" s="66"/>
    </row>
    <row r="19" spans="1:21" ht="18" thickBot="1" x14ac:dyDescent="0.5">
      <c r="A19" s="266"/>
      <c r="B19" s="267"/>
      <c r="C19" s="267"/>
      <c r="D19" s="159" t="s">
        <v>59</v>
      </c>
      <c r="E19" s="267"/>
      <c r="F19" s="269"/>
      <c r="G19" s="270">
        <f>SUM(F17:F18)</f>
        <v>109140</v>
      </c>
      <c r="H19" s="268"/>
      <c r="I19" s="165"/>
      <c r="J19" s="84" t="s">
        <v>66</v>
      </c>
      <c r="K19" s="177"/>
      <c r="M19" s="172"/>
      <c r="N19" s="173"/>
      <c r="O19" s="282"/>
      <c r="P19" s="179"/>
      <c r="Q19" s="180"/>
      <c r="S19" s="74" t="s">
        <v>87</v>
      </c>
      <c r="T19" s="286"/>
      <c r="U19" s="295"/>
    </row>
    <row r="20" spans="1:21" ht="18.600000000000001" thickTop="1" thickBot="1" x14ac:dyDescent="0.5">
      <c r="A20" s="158" t="s">
        <v>52</v>
      </c>
      <c r="B20" s="267"/>
      <c r="C20" s="160">
        <f>SUM(C15:C18)</f>
        <v>132440</v>
      </c>
      <c r="D20" s="161" t="s">
        <v>62</v>
      </c>
      <c r="E20" s="267"/>
      <c r="F20" s="267"/>
      <c r="G20" s="162">
        <f>SUM(G14:G19)</f>
        <v>132440</v>
      </c>
      <c r="H20" s="268"/>
      <c r="I20" s="165"/>
      <c r="J20" s="71"/>
      <c r="K20" s="17"/>
      <c r="M20" s="172"/>
      <c r="N20" s="173"/>
      <c r="O20" s="282"/>
      <c r="P20" s="15"/>
      <c r="Q20" s="58"/>
      <c r="S20" s="86" t="s">
        <v>88</v>
      </c>
      <c r="T20" s="95"/>
      <c r="U20" s="284"/>
    </row>
    <row r="21" spans="1:21" ht="18.600000000000001" thickTop="1" thickBot="1" x14ac:dyDescent="0.5">
      <c r="A21" s="271"/>
      <c r="B21" s="272"/>
      <c r="C21" s="272"/>
      <c r="D21" s="272"/>
      <c r="E21" s="272"/>
      <c r="F21" s="272"/>
      <c r="G21" s="272"/>
      <c r="H21" s="273"/>
      <c r="I21" s="165"/>
      <c r="J21" s="83" t="s">
        <v>168</v>
      </c>
      <c r="K21" s="17"/>
      <c r="M21" s="76" t="s">
        <v>81</v>
      </c>
      <c r="N21" s="174"/>
      <c r="O21" s="92"/>
      <c r="P21" s="15" t="s">
        <v>216</v>
      </c>
      <c r="Q21" s="292"/>
      <c r="S21" s="71"/>
      <c r="T21" s="95"/>
      <c r="U21" s="285"/>
    </row>
    <row r="22" spans="1:21" ht="17.399999999999999" x14ac:dyDescent="0.45">
      <c r="A22" s="153"/>
      <c r="B22" s="154"/>
      <c r="C22" s="154"/>
      <c r="D22" s="154"/>
      <c r="E22" s="154"/>
      <c r="F22" s="154"/>
      <c r="G22" s="154"/>
      <c r="H22" s="154"/>
      <c r="I22" s="166"/>
      <c r="J22" s="179"/>
      <c r="K22" s="176"/>
      <c r="L22" s="282"/>
      <c r="M22" s="71"/>
      <c r="N22" s="17"/>
      <c r="O22" s="92"/>
      <c r="S22" s="71" t="s">
        <v>89</v>
      </c>
      <c r="T22" s="95"/>
      <c r="U22" s="284"/>
    </row>
    <row r="23" spans="1:21" ht="19.2" x14ac:dyDescent="0.45">
      <c r="A23" s="164" t="s">
        <v>136</v>
      </c>
      <c r="B23" s="155"/>
      <c r="C23" s="155"/>
      <c r="D23" s="154"/>
      <c r="E23" s="154"/>
      <c r="F23" s="154"/>
      <c r="G23" s="154"/>
      <c r="H23" s="154"/>
      <c r="I23" s="166"/>
      <c r="J23" s="179"/>
      <c r="K23" s="176"/>
      <c r="L23" s="282"/>
      <c r="M23" s="77" t="s">
        <v>82</v>
      </c>
      <c r="N23" s="87"/>
      <c r="O23" s="92"/>
      <c r="S23" s="71"/>
      <c r="T23" s="95"/>
      <c r="U23" s="94"/>
    </row>
    <row r="24" spans="1:21" ht="17.399999999999999" x14ac:dyDescent="0.45">
      <c r="A24" s="153"/>
      <c r="B24" s="154"/>
      <c r="C24" s="154"/>
      <c r="D24" s="154"/>
      <c r="E24" s="154"/>
      <c r="F24" s="154"/>
      <c r="G24" s="154"/>
      <c r="H24" s="154"/>
      <c r="I24" s="166"/>
      <c r="J24" s="179"/>
      <c r="K24" s="176"/>
      <c r="L24" s="92"/>
      <c r="M24" s="71"/>
      <c r="N24" s="17"/>
      <c r="O24" s="92"/>
      <c r="P24" s="282"/>
      <c r="S24" s="71" t="s">
        <v>90</v>
      </c>
      <c r="T24" s="15"/>
      <c r="U24" s="66"/>
    </row>
    <row r="25" spans="1:21" ht="17.399999999999999" x14ac:dyDescent="0.45">
      <c r="A25" s="156" t="s">
        <v>213</v>
      </c>
      <c r="B25" s="154"/>
      <c r="C25" s="154"/>
      <c r="D25" s="154"/>
      <c r="E25" s="154"/>
      <c r="F25" s="154"/>
      <c r="G25" s="154"/>
      <c r="H25" s="154"/>
      <c r="I25" s="166"/>
      <c r="J25" s="179"/>
      <c r="K25" s="176"/>
      <c r="L25" s="92"/>
      <c r="M25" s="172" t="s">
        <v>217</v>
      </c>
      <c r="N25" s="173"/>
      <c r="O25" s="282"/>
      <c r="P25" s="282"/>
      <c r="S25" s="175"/>
      <c r="T25" s="283"/>
      <c r="U25" s="294"/>
    </row>
    <row r="26" spans="1:21" ht="17.399999999999999" x14ac:dyDescent="0.45">
      <c r="A26" s="156" t="s">
        <v>214</v>
      </c>
      <c r="B26" s="154"/>
      <c r="C26" s="154"/>
      <c r="D26" s="154"/>
      <c r="E26" s="154"/>
      <c r="F26" s="154"/>
      <c r="G26" s="154"/>
      <c r="H26" s="154"/>
      <c r="I26" s="166"/>
      <c r="J26" s="179"/>
      <c r="K26" s="176"/>
      <c r="L26" s="92"/>
      <c r="M26" s="71"/>
      <c r="N26" s="17"/>
      <c r="O26" s="92"/>
      <c r="S26" s="175"/>
      <c r="T26" s="283"/>
      <c r="U26" s="294"/>
    </row>
    <row r="27" spans="1:21" ht="17.399999999999999" x14ac:dyDescent="0.45">
      <c r="A27" s="156"/>
      <c r="B27" s="154"/>
      <c r="C27" s="154"/>
      <c r="D27" s="154"/>
      <c r="E27" s="154"/>
      <c r="F27" s="154"/>
      <c r="G27" s="154"/>
      <c r="H27" s="154"/>
      <c r="I27" s="166"/>
      <c r="J27" s="179"/>
      <c r="K27" s="176"/>
      <c r="M27" s="71"/>
      <c r="N27" s="17"/>
      <c r="O27" s="92"/>
      <c r="P27" s="281"/>
      <c r="S27" s="86" t="s">
        <v>102</v>
      </c>
      <c r="T27" s="15"/>
      <c r="U27" s="181"/>
    </row>
    <row r="28" spans="1:21" ht="18" thickBot="1" x14ac:dyDescent="0.5">
      <c r="A28" s="156" t="s">
        <v>215</v>
      </c>
      <c r="B28" s="154"/>
      <c r="C28" s="154"/>
      <c r="D28" s="154"/>
      <c r="E28" s="154"/>
      <c r="F28" s="154"/>
      <c r="G28" s="154"/>
      <c r="H28" s="154"/>
      <c r="I28" s="165"/>
      <c r="J28" s="75"/>
      <c r="K28" s="88"/>
      <c r="M28" s="77" t="s">
        <v>210</v>
      </c>
      <c r="N28" s="64"/>
      <c r="O28" s="92"/>
      <c r="P28" s="281"/>
      <c r="S28" s="71"/>
      <c r="T28" s="15"/>
      <c r="U28" s="96"/>
    </row>
    <row r="29" spans="1:21" ht="18" thickTop="1" x14ac:dyDescent="0.45">
      <c r="A29" s="156" t="s">
        <v>201</v>
      </c>
      <c r="B29" s="154"/>
      <c r="C29" s="154"/>
      <c r="D29" s="154"/>
      <c r="E29" s="154"/>
      <c r="F29" s="154"/>
      <c r="G29" s="154"/>
      <c r="H29" s="154"/>
      <c r="I29" s="165"/>
      <c r="J29" s="71"/>
      <c r="K29" s="89"/>
      <c r="N29" s="55"/>
      <c r="P29" s="281"/>
      <c r="S29" s="71" t="s">
        <v>91</v>
      </c>
      <c r="T29" s="15"/>
      <c r="U29" s="97"/>
    </row>
    <row r="30" spans="1:21" ht="17.399999999999999" x14ac:dyDescent="0.45">
      <c r="A30" s="156"/>
      <c r="B30" s="154"/>
      <c r="C30" s="154"/>
      <c r="D30" s="154"/>
      <c r="E30" s="154"/>
      <c r="F30" s="154"/>
      <c r="G30" s="154"/>
      <c r="H30" s="154"/>
      <c r="I30" s="165"/>
      <c r="J30" s="71"/>
      <c r="K30" s="89"/>
      <c r="N30" s="55"/>
      <c r="S30" s="175"/>
      <c r="T30" s="286"/>
      <c r="U30" s="294"/>
    </row>
    <row r="31" spans="1:21" ht="17.399999999999999" x14ac:dyDescent="0.45">
      <c r="A31" s="156" t="s">
        <v>202</v>
      </c>
      <c r="B31" s="154"/>
      <c r="C31" s="154"/>
      <c r="D31" s="154"/>
      <c r="E31" s="154"/>
      <c r="F31" s="154"/>
      <c r="G31" s="154"/>
      <c r="H31" s="154"/>
      <c r="I31" s="165"/>
      <c r="J31" s="82"/>
      <c r="K31" s="17"/>
      <c r="N31" s="55"/>
      <c r="S31" s="175"/>
      <c r="T31" s="286"/>
      <c r="U31" s="294"/>
    </row>
    <row r="32" spans="1:21" ht="17.399999999999999" x14ac:dyDescent="0.45">
      <c r="A32" s="156" t="s">
        <v>203</v>
      </c>
      <c r="B32" s="154"/>
      <c r="C32" s="154"/>
      <c r="D32" s="154"/>
      <c r="E32" s="154"/>
      <c r="F32" s="154"/>
      <c r="G32" s="154"/>
      <c r="H32" s="154"/>
      <c r="I32" s="165"/>
      <c r="J32" s="84" t="s">
        <v>67</v>
      </c>
      <c r="K32" s="178"/>
      <c r="N32" s="55"/>
      <c r="S32" s="71" t="s">
        <v>92</v>
      </c>
      <c r="T32" s="15"/>
      <c r="U32" s="284"/>
    </row>
    <row r="33" spans="1:21" ht="17.399999999999999" x14ac:dyDescent="0.45">
      <c r="A33" s="156"/>
      <c r="B33" s="154"/>
      <c r="C33" s="154"/>
      <c r="D33" s="154"/>
      <c r="E33" s="154"/>
      <c r="F33" s="154"/>
      <c r="G33" s="154"/>
      <c r="H33" s="154"/>
      <c r="I33" s="165"/>
      <c r="J33" s="82"/>
      <c r="K33" s="89"/>
      <c r="L33" s="291"/>
      <c r="N33" s="55"/>
      <c r="S33" s="71"/>
      <c r="T33" s="15"/>
      <c r="U33" s="96"/>
    </row>
    <row r="34" spans="1:21" ht="17.399999999999999" x14ac:dyDescent="0.45">
      <c r="A34" s="156" t="s">
        <v>204</v>
      </c>
      <c r="B34" s="154"/>
      <c r="C34" s="154"/>
      <c r="D34" s="154"/>
      <c r="E34" s="154"/>
      <c r="F34" s="154"/>
      <c r="G34" s="154"/>
      <c r="H34" s="154"/>
      <c r="I34" s="165"/>
      <c r="J34" s="84" t="s">
        <v>68</v>
      </c>
      <c r="K34" s="178"/>
      <c r="N34" s="55"/>
      <c r="S34" s="71" t="s">
        <v>93</v>
      </c>
      <c r="T34" s="15"/>
      <c r="U34" s="284"/>
    </row>
    <row r="35" spans="1:21" ht="17.399999999999999" x14ac:dyDescent="0.45">
      <c r="A35" s="156"/>
      <c r="B35" s="154"/>
      <c r="C35" s="154"/>
      <c r="D35" s="154"/>
      <c r="E35" s="154"/>
      <c r="F35" s="154"/>
      <c r="G35" s="154"/>
      <c r="H35" s="154"/>
      <c r="I35" s="165"/>
      <c r="J35" s="71"/>
      <c r="K35" s="90"/>
      <c r="N35" s="55"/>
    </row>
    <row r="36" spans="1:21" ht="17.399999999999999" x14ac:dyDescent="0.45">
      <c r="A36" s="156" t="s">
        <v>211</v>
      </c>
      <c r="B36" s="154"/>
      <c r="C36" s="154"/>
      <c r="D36" s="154"/>
      <c r="E36" s="154"/>
      <c r="F36" s="154"/>
      <c r="G36" s="154"/>
      <c r="H36" s="154"/>
      <c r="I36" s="165"/>
      <c r="J36" s="74" t="s">
        <v>69</v>
      </c>
      <c r="K36" s="90"/>
    </row>
    <row r="37" spans="1:21" ht="16.8" x14ac:dyDescent="0.4">
      <c r="A37" s="156" t="s">
        <v>205</v>
      </c>
      <c r="B37" s="154"/>
      <c r="C37" s="154"/>
      <c r="D37" s="154"/>
      <c r="E37" s="154"/>
      <c r="F37" s="154"/>
      <c r="G37" s="154"/>
      <c r="H37" s="154"/>
      <c r="I37" s="165"/>
      <c r="J37" s="75" t="s">
        <v>101</v>
      </c>
      <c r="K37" s="278"/>
      <c r="L37" s="276" t="s">
        <v>207</v>
      </c>
    </row>
    <row r="38" spans="1:21" ht="16.8" x14ac:dyDescent="0.4">
      <c r="A38" s="156" t="s">
        <v>212</v>
      </c>
      <c r="B38" s="154"/>
      <c r="C38" s="154"/>
      <c r="D38" s="154"/>
      <c r="E38" s="166"/>
      <c r="F38" s="154"/>
      <c r="G38" s="154"/>
      <c r="H38" s="154"/>
      <c r="I38" s="165"/>
      <c r="J38" s="75" t="s">
        <v>70</v>
      </c>
      <c r="K38" s="279"/>
      <c r="S38" s="289">
        <f>U34-U22</f>
        <v>0</v>
      </c>
    </row>
    <row r="39" spans="1:21" ht="16.8" x14ac:dyDescent="0.4">
      <c r="A39" s="156"/>
      <c r="B39" s="154"/>
      <c r="C39" s="154"/>
      <c r="D39" s="154"/>
      <c r="E39" s="154"/>
      <c r="F39" s="154"/>
      <c r="G39" s="154"/>
      <c r="H39" s="154"/>
      <c r="I39" s="165"/>
      <c r="J39" s="75" t="s">
        <v>71</v>
      </c>
      <c r="K39" s="278"/>
      <c r="L39" s="276" t="s">
        <v>207</v>
      </c>
    </row>
    <row r="40" spans="1:21" ht="17.399999999999999" x14ac:dyDescent="0.45">
      <c r="A40" s="167" t="s">
        <v>119</v>
      </c>
      <c r="B40" s="154"/>
      <c r="C40" s="154"/>
      <c r="D40" s="154"/>
      <c r="E40" s="154"/>
      <c r="F40" s="154"/>
      <c r="G40" s="154"/>
      <c r="H40" s="154"/>
      <c r="I40" s="165"/>
      <c r="J40" s="71"/>
      <c r="K40" s="90"/>
      <c r="L40" s="277"/>
    </row>
    <row r="41" spans="1:21" ht="18" thickBot="1" x14ac:dyDescent="0.5">
      <c r="A41" s="153"/>
      <c r="B41" s="154"/>
      <c r="C41" s="154"/>
      <c r="D41" s="154"/>
      <c r="E41" s="154"/>
      <c r="F41" s="154"/>
      <c r="G41" s="154"/>
      <c r="H41" s="154"/>
      <c r="I41" s="165"/>
      <c r="J41" s="85" t="s">
        <v>72</v>
      </c>
      <c r="K41" s="178"/>
      <c r="L41" s="55"/>
    </row>
    <row r="42" spans="1:21" ht="16.2" thickTop="1" x14ac:dyDescent="0.3">
      <c r="A42" s="156" t="s">
        <v>137</v>
      </c>
      <c r="B42" s="154"/>
      <c r="C42" s="154"/>
      <c r="D42" s="154"/>
      <c r="E42" s="154"/>
      <c r="F42" s="154"/>
      <c r="G42" s="154"/>
      <c r="H42" s="154"/>
      <c r="I42" s="165"/>
      <c r="L42" s="55"/>
    </row>
    <row r="43" spans="1:21" ht="15.6" x14ac:dyDescent="0.3">
      <c r="A43" s="156"/>
      <c r="B43" s="154"/>
      <c r="C43" s="154"/>
      <c r="D43" s="154"/>
      <c r="E43" s="154"/>
      <c r="F43" s="154"/>
      <c r="G43" s="154"/>
      <c r="H43" s="154"/>
      <c r="I43" s="165"/>
      <c r="J43" s="216"/>
      <c r="K43" s="92"/>
      <c r="L43" s="280"/>
    </row>
    <row r="44" spans="1:21" ht="15.6" x14ac:dyDescent="0.3">
      <c r="A44" s="156" t="s">
        <v>138</v>
      </c>
      <c r="B44" s="166"/>
      <c r="C44" s="166"/>
      <c r="D44" s="166"/>
      <c r="E44" s="166"/>
      <c r="F44" s="166"/>
      <c r="G44" s="166"/>
      <c r="H44" s="166"/>
      <c r="I44" s="165"/>
      <c r="J44" s="218" t="s">
        <v>167</v>
      </c>
      <c r="K44" s="92"/>
      <c r="L44" s="92"/>
    </row>
    <row r="45" spans="1:21" ht="15.6" x14ac:dyDescent="0.3">
      <c r="A45" s="156"/>
      <c r="B45" s="166"/>
      <c r="C45" s="166"/>
      <c r="D45" s="166"/>
      <c r="E45" s="166"/>
      <c r="F45" s="166"/>
      <c r="G45" s="166"/>
      <c r="H45" s="166"/>
      <c r="I45" s="165"/>
      <c r="J45" s="274" t="s">
        <v>206</v>
      </c>
      <c r="K45" s="92"/>
      <c r="L45" s="92"/>
    </row>
    <row r="46" spans="1:21" ht="15.6" x14ac:dyDescent="0.3">
      <c r="A46" s="156" t="s">
        <v>139</v>
      </c>
      <c r="B46" s="166"/>
      <c r="C46" s="166"/>
      <c r="D46" s="166"/>
      <c r="E46" s="166"/>
      <c r="F46" s="166"/>
      <c r="G46" s="166"/>
      <c r="H46" s="166"/>
      <c r="I46" s="165"/>
      <c r="J46" s="217"/>
      <c r="K46" s="296"/>
    </row>
    <row r="47" spans="1:21" ht="15.6" x14ac:dyDescent="0.3">
      <c r="A47" s="156"/>
      <c r="B47" s="166"/>
      <c r="C47" s="166"/>
      <c r="D47" s="166"/>
      <c r="E47" s="166"/>
      <c r="F47" s="166"/>
      <c r="G47" s="166"/>
      <c r="H47" s="166"/>
      <c r="I47" s="165"/>
      <c r="J47" s="217"/>
      <c r="K47" s="297"/>
    </row>
    <row r="48" spans="1:21" ht="15.6" x14ac:dyDescent="0.3">
      <c r="A48" s="156" t="s">
        <v>140</v>
      </c>
      <c r="B48" s="166"/>
      <c r="C48" s="166"/>
      <c r="D48" s="166"/>
      <c r="E48" s="166"/>
      <c r="F48" s="166"/>
      <c r="G48" s="166"/>
      <c r="H48" s="166"/>
      <c r="I48" s="165"/>
      <c r="J48" s="217"/>
      <c r="K48" s="297"/>
    </row>
    <row r="49" spans="1:11" ht="15" thickBot="1" x14ac:dyDescent="0.35">
      <c r="A49" s="168"/>
      <c r="B49" s="169"/>
      <c r="C49" s="169"/>
      <c r="D49" s="169"/>
      <c r="E49" s="169"/>
      <c r="F49" s="169"/>
      <c r="G49" s="169"/>
      <c r="H49" s="169"/>
      <c r="I49" s="170"/>
      <c r="J49" s="290"/>
      <c r="K49" s="297"/>
    </row>
    <row r="50" spans="1:11" x14ac:dyDescent="0.3">
      <c r="A50" s="149"/>
      <c r="J50" s="217"/>
      <c r="K50" s="298"/>
    </row>
    <row r="51" spans="1:11" x14ac:dyDescent="0.3">
      <c r="J51" s="275"/>
      <c r="K51" s="297"/>
    </row>
    <row r="52" spans="1:11" x14ac:dyDescent="0.3">
      <c r="J52" s="217"/>
      <c r="K52" s="299"/>
    </row>
    <row r="53" spans="1:11" x14ac:dyDescent="0.3">
      <c r="J53" s="300"/>
      <c r="K53" s="297"/>
    </row>
    <row r="54" spans="1:11" x14ac:dyDescent="0.3">
      <c r="J54" s="217"/>
      <c r="K54" s="297"/>
    </row>
    <row r="55" spans="1:11" x14ac:dyDescent="0.3">
      <c r="J55" s="91"/>
    </row>
  </sheetData>
  <phoneticPr fontId="27" type="noConversion"/>
  <pageMargins left="0.7" right="0.7" top="0.75" bottom="0.75" header="0.3" footer="0.3"/>
  <pageSetup scale="59" orientation="landscape" r:id="rId1"/>
  <colBreaks count="2" manualBreakCount="2">
    <brk id="9" max="1048575" man="1"/>
    <brk id="14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M45"/>
  <sheetViews>
    <sheetView workbookViewId="0">
      <selection activeCell="I4" sqref="I4"/>
    </sheetView>
  </sheetViews>
  <sheetFormatPr baseColWidth="10" defaultColWidth="10.88671875" defaultRowHeight="15.6" x14ac:dyDescent="0.3"/>
  <cols>
    <col min="1" max="2" width="10.88671875" style="113"/>
    <col min="3" max="3" width="50.77734375" style="113" customWidth="1"/>
    <col min="4" max="7" width="15.21875" style="113" bestFit="1" customWidth="1"/>
    <col min="8" max="16384" width="10.88671875" style="113"/>
  </cols>
  <sheetData>
    <row r="2" spans="1:10" ht="18" x14ac:dyDescent="0.35">
      <c r="A2" s="38" t="s">
        <v>108</v>
      </c>
      <c r="D2" s="210" t="s">
        <v>165</v>
      </c>
    </row>
    <row r="3" spans="1:10" ht="16.2" thickBot="1" x14ac:dyDescent="0.35"/>
    <row r="4" spans="1:10" ht="18.600000000000001" thickBot="1" x14ac:dyDescent="0.4">
      <c r="A4" s="208" t="s">
        <v>109</v>
      </c>
      <c r="B4" s="38"/>
      <c r="C4" s="138" t="s">
        <v>116</v>
      </c>
      <c r="D4" s="143">
        <f>H7+H10+H12</f>
        <v>0</v>
      </c>
      <c r="E4" s="38" t="s">
        <v>117</v>
      </c>
      <c r="F4" s="38"/>
    </row>
    <row r="5" spans="1:10" ht="18" x14ac:dyDescent="0.35">
      <c r="A5" s="3"/>
      <c r="D5" s="139" t="str">
        <f>'PROBLÈME 1'!S6</f>
        <v>Trimestre 1</v>
      </c>
      <c r="E5" s="139" t="str">
        <f>'PROBLÈME 1'!T6</f>
        <v>Trimestre 2</v>
      </c>
      <c r="F5" s="139" t="str">
        <f>'PROBLÈME 1'!U6</f>
        <v>Trimestre 3</v>
      </c>
      <c r="G5" s="140" t="str">
        <f>'PROBLÈME 1'!V6</f>
        <v>Trimestre 4</v>
      </c>
      <c r="H5" s="141" t="s">
        <v>125</v>
      </c>
    </row>
    <row r="6" spans="1:10" ht="16.2" thickBot="1" x14ac:dyDescent="0.35">
      <c r="G6" s="117"/>
    </row>
    <row r="7" spans="1:10" ht="16.2" thickBot="1" x14ac:dyDescent="0.35">
      <c r="A7" s="3" t="s">
        <v>113</v>
      </c>
      <c r="B7" s="3"/>
      <c r="D7" s="118">
        <f>'PROBLÈME 1'!L12</f>
        <v>0</v>
      </c>
      <c r="E7" s="118">
        <f>'PROBLÈME 1'!M12</f>
        <v>0</v>
      </c>
      <c r="F7" s="118">
        <f>'PROBLÈME 1'!N12</f>
        <v>0</v>
      </c>
      <c r="G7" s="119">
        <f>'PROBLÈME 1'!O12</f>
        <v>0</v>
      </c>
      <c r="H7" s="142"/>
      <c r="I7" s="3" t="s">
        <v>126</v>
      </c>
    </row>
    <row r="8" spans="1:10" x14ac:dyDescent="0.3">
      <c r="A8" s="3"/>
      <c r="B8" s="3"/>
      <c r="D8" s="118"/>
      <c r="E8" s="118"/>
      <c r="F8" s="118"/>
      <c r="G8" s="119"/>
      <c r="I8" s="3"/>
    </row>
    <row r="9" spans="1:10" ht="16.2" thickBot="1" x14ac:dyDescent="0.35">
      <c r="A9" s="3"/>
      <c r="B9" s="3"/>
      <c r="D9" s="118"/>
      <c r="E9" s="118"/>
      <c r="F9" s="118"/>
      <c r="G9" s="119"/>
      <c r="I9" s="3"/>
    </row>
    <row r="10" spans="1:10" ht="16.2" thickBot="1" x14ac:dyDescent="0.35">
      <c r="A10" s="3" t="s">
        <v>114</v>
      </c>
      <c r="B10" s="3"/>
      <c r="D10" s="118">
        <f>'PROBLÈME 1'!L23</f>
        <v>0</v>
      </c>
      <c r="E10" s="118">
        <f>'PROBLÈME 1'!M23</f>
        <v>0</v>
      </c>
      <c r="F10" s="118">
        <f>'PROBLÈME 1'!N23</f>
        <v>0</v>
      </c>
      <c r="G10" s="119">
        <f>'PROBLÈME 1'!O23</f>
        <v>0</v>
      </c>
      <c r="H10" s="120"/>
      <c r="I10" s="3" t="s">
        <v>127</v>
      </c>
    </row>
    <row r="11" spans="1:10" ht="16.2" thickBot="1" x14ac:dyDescent="0.35">
      <c r="A11" s="3"/>
      <c r="B11" s="3"/>
      <c r="D11" s="118"/>
      <c r="E11" s="118"/>
      <c r="F11" s="118"/>
      <c r="G11" s="119"/>
      <c r="I11" s="3"/>
    </row>
    <row r="12" spans="1:10" x14ac:dyDescent="0.3">
      <c r="A12" s="3" t="s">
        <v>115</v>
      </c>
      <c r="B12" s="3"/>
      <c r="D12" s="118">
        <f>'PROBLÈME 1'!S14</f>
        <v>0</v>
      </c>
      <c r="E12" s="118">
        <f>'PROBLÈME 1'!T14</f>
        <v>0</v>
      </c>
      <c r="F12" s="118">
        <f>'PROBLÈME 1'!U14</f>
        <v>0</v>
      </c>
      <c r="G12" s="119">
        <f>'PROBLÈME 1'!V14</f>
        <v>0</v>
      </c>
      <c r="H12" s="201"/>
      <c r="I12" s="3" t="s">
        <v>128</v>
      </c>
    </row>
    <row r="13" spans="1:10" x14ac:dyDescent="0.3">
      <c r="A13" s="200"/>
      <c r="B13" s="200"/>
      <c r="C13" s="200"/>
      <c r="D13" s="202"/>
      <c r="E13" s="202"/>
      <c r="F13" s="202"/>
      <c r="G13" s="202"/>
      <c r="H13" s="200"/>
      <c r="I13" s="200"/>
      <c r="J13" s="200"/>
    </row>
    <row r="14" spans="1:10" ht="16.2" thickBot="1" x14ac:dyDescent="0.35">
      <c r="D14" s="118"/>
      <c r="E14" s="118"/>
      <c r="F14" s="118"/>
      <c r="G14" s="118"/>
    </row>
    <row r="15" spans="1:10" ht="18.600000000000001" thickBot="1" x14ac:dyDescent="0.4">
      <c r="A15" s="208" t="s">
        <v>118</v>
      </c>
      <c r="B15" s="38"/>
      <c r="C15" s="138" t="s">
        <v>116</v>
      </c>
      <c r="D15" s="143">
        <f>H18+H21+H23+H25</f>
        <v>0</v>
      </c>
      <c r="E15" s="38" t="s">
        <v>124</v>
      </c>
    </row>
    <row r="17" spans="1:13" ht="16.2" thickBot="1" x14ac:dyDescent="0.35">
      <c r="D17" s="144" t="str">
        <f>'PROBLÈME 2'!L5</f>
        <v>juillet</v>
      </c>
      <c r="E17" s="144" t="str">
        <f>'PROBLÈME 2'!M5</f>
        <v>Août</v>
      </c>
      <c r="F17" s="144" t="str">
        <f>'PROBLÈME 2'!N5</f>
        <v>Septembre</v>
      </c>
      <c r="G17" s="144" t="str">
        <f>'PROBLÈME 2'!O5</f>
        <v>Total</v>
      </c>
      <c r="H17" s="141" t="s">
        <v>125</v>
      </c>
    </row>
    <row r="18" spans="1:13" ht="16.2" thickBot="1" x14ac:dyDescent="0.35">
      <c r="A18" s="145" t="s">
        <v>133</v>
      </c>
      <c r="D18" s="147">
        <f>'PROBLÈME 2'!L13</f>
        <v>0</v>
      </c>
      <c r="E18" s="147">
        <f>'PROBLÈME 2'!M13</f>
        <v>0</v>
      </c>
      <c r="F18" s="147">
        <f>'PROBLÈME 2'!N13</f>
        <v>0</v>
      </c>
      <c r="G18" s="148">
        <f>'PROBLÈME 2'!O13</f>
        <v>0</v>
      </c>
      <c r="H18" s="142"/>
      <c r="I18" s="3" t="s">
        <v>126</v>
      </c>
    </row>
    <row r="19" spans="1:13" x14ac:dyDescent="0.3">
      <c r="A19" s="146"/>
      <c r="D19" s="147"/>
      <c r="E19" s="147"/>
      <c r="F19" s="147"/>
      <c r="G19" s="148"/>
    </row>
    <row r="20" spans="1:13" ht="16.2" thickBot="1" x14ac:dyDescent="0.35">
      <c r="A20" s="146"/>
      <c r="D20" s="147"/>
      <c r="E20" s="147"/>
      <c r="F20" s="147"/>
      <c r="G20" s="148"/>
      <c r="I20" s="3"/>
    </row>
    <row r="21" spans="1:13" ht="16.2" thickBot="1" x14ac:dyDescent="0.35">
      <c r="A21" s="145" t="s">
        <v>130</v>
      </c>
      <c r="D21" s="147">
        <f>'PROBLÈME 2'!T19</f>
        <v>0</v>
      </c>
      <c r="E21" s="147">
        <f>'PROBLÈME 2'!U19</f>
        <v>0</v>
      </c>
      <c r="F21" s="147">
        <f>'PROBLÈME 2'!V19</f>
        <v>0</v>
      </c>
      <c r="G21" s="148">
        <f>'PROBLÈME 2'!W19</f>
        <v>0</v>
      </c>
      <c r="H21" s="120"/>
      <c r="I21" s="3" t="s">
        <v>134</v>
      </c>
    </row>
    <row r="22" spans="1:13" ht="16.2" thickBot="1" x14ac:dyDescent="0.35">
      <c r="A22" s="146"/>
      <c r="D22" s="147"/>
      <c r="E22" s="147"/>
      <c r="F22" s="147"/>
      <c r="G22" s="148"/>
    </row>
    <row r="23" spans="1:13" ht="16.2" thickBot="1" x14ac:dyDescent="0.35">
      <c r="A23" s="145" t="s">
        <v>131</v>
      </c>
      <c r="D23" s="147">
        <f>'PROBLÈME 2'!AA15</f>
        <v>0</v>
      </c>
      <c r="E23" s="147">
        <f>'PROBLÈME 2'!AB15</f>
        <v>0</v>
      </c>
      <c r="F23" s="147">
        <f>'PROBLÈME 2'!AC15</f>
        <v>0</v>
      </c>
      <c r="G23" s="148">
        <f>'PROBLÈME 2'!AD15</f>
        <v>0</v>
      </c>
      <c r="H23" s="120"/>
      <c r="I23" s="3" t="s">
        <v>128</v>
      </c>
    </row>
    <row r="24" spans="1:13" ht="16.2" thickBot="1" x14ac:dyDescent="0.35">
      <c r="A24" s="146"/>
      <c r="D24" s="147"/>
      <c r="E24" s="147"/>
      <c r="F24" s="147"/>
      <c r="G24" s="148"/>
    </row>
    <row r="25" spans="1:13" ht="16.2" thickBot="1" x14ac:dyDescent="0.35">
      <c r="A25" s="145" t="s">
        <v>132</v>
      </c>
      <c r="D25" s="147">
        <f>'PROBLÈME 2'!AF14</f>
        <v>0</v>
      </c>
      <c r="E25" s="147">
        <f>'PROBLÈME 2'!AG14</f>
        <v>0</v>
      </c>
      <c r="F25" s="147">
        <f>'PROBLÈME 2'!AH14</f>
        <v>0</v>
      </c>
      <c r="G25" s="148">
        <f>'PROBLÈME 2'!AI14</f>
        <v>0</v>
      </c>
      <c r="H25" s="120"/>
      <c r="I25" s="3" t="s">
        <v>128</v>
      </c>
    </row>
    <row r="26" spans="1:13" x14ac:dyDescent="0.3">
      <c r="D26" s="147"/>
      <c r="E26" s="147"/>
      <c r="F26" s="147"/>
      <c r="G26" s="147"/>
    </row>
    <row r="27" spans="1:13" x14ac:dyDescent="0.3">
      <c r="A27" s="200"/>
      <c r="B27" s="200"/>
      <c r="C27" s="200"/>
      <c r="D27" s="200"/>
      <c r="E27" s="200"/>
      <c r="F27" s="200"/>
      <c r="G27" s="200"/>
      <c r="H27" s="200"/>
      <c r="I27" s="200"/>
      <c r="J27" s="200"/>
      <c r="K27" s="200"/>
      <c r="L27" s="200"/>
      <c r="M27" s="200"/>
    </row>
    <row r="28" spans="1:13" ht="16.2" thickBot="1" x14ac:dyDescent="0.35"/>
    <row r="29" spans="1:13" ht="18.600000000000001" thickBot="1" x14ac:dyDescent="0.4">
      <c r="A29" s="208" t="s">
        <v>146</v>
      </c>
      <c r="B29" s="38"/>
      <c r="C29" s="138" t="s">
        <v>116</v>
      </c>
      <c r="D29" s="143">
        <f>E32+E41+E43+E45</f>
        <v>0</v>
      </c>
      <c r="E29" s="38" t="s">
        <v>163</v>
      </c>
    </row>
    <row r="30" spans="1:13" x14ac:dyDescent="0.3">
      <c r="D30" s="141" t="s">
        <v>147</v>
      </c>
    </row>
    <row r="31" spans="1:13" ht="16.2" thickBot="1" x14ac:dyDescent="0.35">
      <c r="D31" s="144" t="s">
        <v>20</v>
      </c>
      <c r="E31" s="141" t="s">
        <v>125</v>
      </c>
    </row>
    <row r="32" spans="1:13" ht="16.2" thickBot="1" x14ac:dyDescent="0.35">
      <c r="A32" s="145" t="s">
        <v>151</v>
      </c>
      <c r="D32" s="206">
        <f>'PROBLÈME 3'!K10</f>
        <v>0</v>
      </c>
      <c r="E32" s="205"/>
      <c r="F32" s="3" t="s">
        <v>148</v>
      </c>
    </row>
    <row r="33" spans="1:6" x14ac:dyDescent="0.3">
      <c r="A33" s="203" t="s">
        <v>152</v>
      </c>
      <c r="B33" s="204"/>
      <c r="D33" s="206">
        <f>'PROBLÈME 3'!K17</f>
        <v>0</v>
      </c>
    </row>
    <row r="34" spans="1:6" x14ac:dyDescent="0.3">
      <c r="A34" s="203" t="s">
        <v>154</v>
      </c>
      <c r="B34" s="204"/>
      <c r="D34" s="206">
        <f>'PROBLÈME 3'!K32</f>
        <v>0</v>
      </c>
    </row>
    <row r="35" spans="1:6" x14ac:dyDescent="0.3">
      <c r="A35" s="203" t="s">
        <v>153</v>
      </c>
      <c r="B35" s="204"/>
      <c r="D35" s="206">
        <f>'PROBLÈME 3'!K34</f>
        <v>0</v>
      </c>
    </row>
    <row r="36" spans="1:6" x14ac:dyDescent="0.3">
      <c r="A36" s="203" t="s">
        <v>155</v>
      </c>
      <c r="B36" s="204"/>
      <c r="D36" s="206">
        <f>'PROBLÈME 3'!K37</f>
        <v>0</v>
      </c>
    </row>
    <row r="37" spans="1:6" x14ac:dyDescent="0.3">
      <c r="A37" s="203" t="s">
        <v>156</v>
      </c>
      <c r="B37" s="204"/>
      <c r="D37" s="206">
        <f>'PROBLÈME 3'!K38</f>
        <v>0</v>
      </c>
    </row>
    <row r="38" spans="1:6" x14ac:dyDescent="0.3">
      <c r="A38" s="203" t="s">
        <v>157</v>
      </c>
      <c r="B38" s="204"/>
      <c r="D38" s="206">
        <f>'PROBLÈME 3'!K39</f>
        <v>0</v>
      </c>
    </row>
    <row r="39" spans="1:6" x14ac:dyDescent="0.3">
      <c r="A39" s="203" t="s">
        <v>158</v>
      </c>
      <c r="B39" s="204"/>
      <c r="D39" s="147"/>
    </row>
    <row r="40" spans="1:6" ht="16.2" thickBot="1" x14ac:dyDescent="0.35">
      <c r="A40" s="146"/>
      <c r="D40" s="147"/>
    </row>
    <row r="41" spans="1:6" ht="16.2" thickBot="1" x14ac:dyDescent="0.35">
      <c r="A41" s="145" t="s">
        <v>159</v>
      </c>
      <c r="D41" s="206">
        <f>'PROBLÈME 3'!N28</f>
        <v>0</v>
      </c>
      <c r="E41" s="207"/>
      <c r="F41" s="3" t="s">
        <v>149</v>
      </c>
    </row>
    <row r="42" spans="1:6" ht="16.2" thickBot="1" x14ac:dyDescent="0.35">
      <c r="A42" s="146"/>
      <c r="D42" s="147"/>
    </row>
    <row r="43" spans="1:6" ht="16.2" thickBot="1" x14ac:dyDescent="0.35">
      <c r="A43" s="145" t="s">
        <v>160</v>
      </c>
      <c r="D43" s="206">
        <f>'PROBLÈME 3'!Q21</f>
        <v>0</v>
      </c>
      <c r="E43" s="207"/>
      <c r="F43" s="3" t="s">
        <v>150</v>
      </c>
    </row>
    <row r="44" spans="1:6" ht="16.2" thickBot="1" x14ac:dyDescent="0.35">
      <c r="A44" s="146"/>
      <c r="D44" s="147"/>
    </row>
    <row r="45" spans="1:6" ht="16.2" thickBot="1" x14ac:dyDescent="0.35">
      <c r="A45" s="145" t="s">
        <v>161</v>
      </c>
      <c r="D45" s="206">
        <f>'PROBLÈME 3'!U22</f>
        <v>0</v>
      </c>
      <c r="E45" s="207"/>
      <c r="F45" s="3" t="s">
        <v>162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1</vt:i4>
      </vt:variant>
    </vt:vector>
  </HeadingPairs>
  <TitlesOfParts>
    <vt:vector size="6" baseType="lpstr">
      <vt:lpstr>Notes</vt:lpstr>
      <vt:lpstr>PROBLÈME 1</vt:lpstr>
      <vt:lpstr>PROBLÈME 2</vt:lpstr>
      <vt:lpstr>PROBLÈME 3</vt:lpstr>
      <vt:lpstr>Feuille de correction</vt:lpstr>
      <vt:lpstr>'PROBLÈME 3'!Zone_d_impression</vt:lpstr>
    </vt:vector>
  </TitlesOfParts>
  <Company>Cégep de Rimouski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compte local</dc:creator>
  <cp:lastModifiedBy>Nathalie Pinel</cp:lastModifiedBy>
  <cp:lastPrinted>2021-02-15T19:27:05Z</cp:lastPrinted>
  <dcterms:created xsi:type="dcterms:W3CDTF">2020-03-02T20:05:28Z</dcterms:created>
  <dcterms:modified xsi:type="dcterms:W3CDTF">2022-03-21T12:36:54Z</dcterms:modified>
</cp:coreProperties>
</file>