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C:\Users\usager\Documents\CÉGEP\410-414-RK Comptabilité de Gestion\chapitre 9\"/>
    </mc:Choice>
  </mc:AlternateContent>
  <xr:revisionPtr revIDLastSave="0" documentId="13_ncr:1_{3532D603-6976-45C0-B1A2-B3F160B4FE64}" xr6:coauthVersionLast="36" xr6:coauthVersionMax="36" xr10:uidLastSave="{00000000-0000-0000-0000-000000000000}"/>
  <bookViews>
    <workbookView xWindow="-120" yWindow="-120" windowWidth="21840" windowHeight="13140" tabRatio="874" firstSheet="6" activeTab="13" xr2:uid="{00000000-000D-0000-FFFF-FFFF00000000}"/>
  </bookViews>
  <sheets>
    <sheet name="A)Budget de base" sheetId="1" r:id="rId1"/>
    <sheet name="B) DÉMONSTRATIONS" sheetId="4" r:id="rId2"/>
    <sheet name="Problème E9,2" sheetId="13" r:id="rId3"/>
    <sheet name="Problème P9,11" sheetId="14" r:id="rId4"/>
    <sheet name="Problème E9,3" sheetId="2" r:id="rId5"/>
    <sheet name="Problème P9,12" sheetId="8" r:id="rId6"/>
    <sheet name="Problème E9,4" sheetId="15" r:id="rId7"/>
    <sheet name="Problème E9,5" sheetId="12" r:id="rId8"/>
    <sheet name="Problème E9,6" sheetId="5" r:id="rId9"/>
    <sheet name="Problème E9,7" sheetId="7" r:id="rId10"/>
    <sheet name="Problème P9,20" sheetId="9" r:id="rId11"/>
    <sheet name="Problème P916" sheetId="6" r:id="rId12"/>
    <sheet name="Problème P9,19" sheetId="16" r:id="rId13"/>
    <sheet name="Problème P9,23" sheetId="17" r:id="rId14"/>
  </sheets>
  <definedNames>
    <definedName name="_xlnm.Print_Area" localSheetId="0">'A)Budget de base'!$A$1:$I$31</definedName>
  </definedNames>
  <calcPr calcId="191029"/>
</workbook>
</file>

<file path=xl/calcChain.xml><?xml version="1.0" encoding="utf-8"?>
<calcChain xmlns="http://schemas.openxmlformats.org/spreadsheetml/2006/main">
  <c r="C178" i="4" l="1"/>
  <c r="V64" i="4"/>
  <c r="Y63" i="4"/>
  <c r="Z55" i="4"/>
  <c r="X55" i="4"/>
  <c r="D179" i="4"/>
  <c r="D178" i="4" s="1"/>
  <c r="E178" i="4"/>
  <c r="E179" i="4"/>
  <c r="C179" i="4"/>
  <c r="B179" i="4"/>
  <c r="Y179" i="4" l="1"/>
  <c r="N177" i="4"/>
  <c r="N128" i="4"/>
  <c r="M128" i="4"/>
  <c r="I128" i="4"/>
  <c r="J177" i="4" s="1"/>
  <c r="G128" i="4"/>
  <c r="H177" i="4" s="1"/>
  <c r="AH114" i="4"/>
  <c r="AA114" i="4"/>
  <c r="Z114" i="4"/>
  <c r="M101" i="4"/>
  <c r="L101" i="4"/>
  <c r="L128" i="4" s="1"/>
  <c r="M177" i="4" s="1"/>
  <c r="K101" i="4"/>
  <c r="K128" i="4" s="1"/>
  <c r="L177" i="4" s="1"/>
  <c r="J101" i="4"/>
  <c r="J128" i="4" s="1"/>
  <c r="K177" i="4" s="1"/>
  <c r="I101" i="4"/>
  <c r="H101" i="4"/>
  <c r="H128" i="4" s="1"/>
  <c r="I177" i="4" s="1"/>
  <c r="G101" i="4"/>
  <c r="F101" i="4"/>
  <c r="F128" i="4" s="1"/>
  <c r="G177" i="4" s="1"/>
  <c r="E101" i="4"/>
  <c r="E128" i="4" s="1"/>
  <c r="F177" i="4" s="1"/>
  <c r="D101" i="4"/>
  <c r="D128" i="4" s="1"/>
  <c r="E177" i="4" s="1"/>
  <c r="C101" i="4"/>
  <c r="C128" i="4" s="1"/>
  <c r="D177" i="4" s="1"/>
  <c r="B101" i="4"/>
  <c r="B128" i="4" s="1"/>
  <c r="C177" i="4" s="1"/>
  <c r="N85" i="4"/>
  <c r="K85" i="4"/>
  <c r="AF82" i="4"/>
  <c r="AE82" i="4"/>
  <c r="AD82" i="4"/>
  <c r="AB82" i="4"/>
  <c r="Z82" i="4"/>
  <c r="B78" i="4"/>
  <c r="N53" i="4"/>
  <c r="M53" i="4"/>
  <c r="L53" i="4"/>
  <c r="K53" i="4"/>
  <c r="J53" i="4"/>
  <c r="I53" i="4"/>
  <c r="H53" i="4"/>
  <c r="F53" i="4"/>
  <c r="E53" i="4"/>
  <c r="D53" i="4"/>
  <c r="C53" i="4"/>
  <c r="M39" i="4"/>
  <c r="M85" i="4" s="1"/>
  <c r="L39" i="4"/>
  <c r="L85" i="4" s="1"/>
  <c r="K39" i="4"/>
  <c r="J39" i="4"/>
  <c r="J85" i="4" s="1"/>
  <c r="I39" i="4"/>
  <c r="I85" i="4" s="1"/>
  <c r="H39" i="4"/>
  <c r="E39" i="4"/>
  <c r="E85" i="4" s="1"/>
  <c r="D39" i="4"/>
  <c r="D85" i="4" s="1"/>
  <c r="C39" i="4"/>
  <c r="C85" i="4" s="1"/>
  <c r="B39" i="4"/>
  <c r="B85" i="4" s="1"/>
  <c r="E24" i="4"/>
  <c r="AF18" i="4"/>
  <c r="AG114" i="4" s="1"/>
  <c r="AE18" i="4"/>
  <c r="AF114" i="4" s="1"/>
  <c r="AD18" i="4"/>
  <c r="AE114" i="4" s="1"/>
  <c r="AC18" i="4"/>
  <c r="AC82" i="4" s="1"/>
  <c r="AB18" i="4"/>
  <c r="AC114" i="4" s="1"/>
  <c r="AA18" i="4"/>
  <c r="AA82" i="4" s="1"/>
  <c r="Z18" i="4"/>
  <c r="Y18" i="4"/>
  <c r="Y82" i="4" s="1"/>
  <c r="X18" i="4"/>
  <c r="Y114" i="4" s="1"/>
  <c r="W18" i="4"/>
  <c r="X114" i="4" s="1"/>
  <c r="V18" i="4"/>
  <c r="W114" i="4" s="1"/>
  <c r="U18" i="4"/>
  <c r="U82" i="4" s="1"/>
  <c r="X82" i="4" l="1"/>
  <c r="V82" i="4"/>
  <c r="W82" i="4"/>
  <c r="AB114" i="4"/>
  <c r="V114" i="4"/>
  <c r="AD114" i="4"/>
  <c r="Y178" i="17"/>
  <c r="N127" i="17"/>
  <c r="M127" i="17"/>
  <c r="N176" i="17" s="1"/>
  <c r="K127" i="17"/>
  <c r="L176" i="17" s="1"/>
  <c r="E127" i="17"/>
  <c r="F176" i="17" s="1"/>
  <c r="C127" i="17"/>
  <c r="D176" i="17" s="1"/>
  <c r="AH113" i="17"/>
  <c r="AE113" i="17"/>
  <c r="AD113" i="17"/>
  <c r="W113" i="17"/>
  <c r="V113" i="17"/>
  <c r="M100" i="17"/>
  <c r="L100" i="17"/>
  <c r="L127" i="17" s="1"/>
  <c r="M176" i="17" s="1"/>
  <c r="K100" i="17"/>
  <c r="J100" i="17"/>
  <c r="J127" i="17" s="1"/>
  <c r="K176" i="17" s="1"/>
  <c r="I100" i="17"/>
  <c r="I127" i="17" s="1"/>
  <c r="J176" i="17" s="1"/>
  <c r="H100" i="17"/>
  <c r="H127" i="17" s="1"/>
  <c r="I176" i="17" s="1"/>
  <c r="G100" i="17"/>
  <c r="G127" i="17" s="1"/>
  <c r="H176" i="17" s="1"/>
  <c r="F100" i="17"/>
  <c r="F127" i="17" s="1"/>
  <c r="G176" i="17" s="1"/>
  <c r="E100" i="17"/>
  <c r="D100" i="17"/>
  <c r="D127" i="17" s="1"/>
  <c r="E176" i="17" s="1"/>
  <c r="C100" i="17"/>
  <c r="B100" i="17"/>
  <c r="B127" i="17" s="1"/>
  <c r="C176" i="17" s="1"/>
  <c r="N84" i="17"/>
  <c r="L84" i="17"/>
  <c r="K84" i="17"/>
  <c r="F84" i="17"/>
  <c r="D84" i="17"/>
  <c r="C84" i="17"/>
  <c r="AF81" i="17"/>
  <c r="AD81" i="17"/>
  <c r="AA81" i="17"/>
  <c r="Z81" i="17"/>
  <c r="X81" i="17"/>
  <c r="V81" i="17"/>
  <c r="B77" i="17"/>
  <c r="E54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M38" i="17"/>
  <c r="M84" i="17" s="1"/>
  <c r="L38" i="17"/>
  <c r="K38" i="17"/>
  <c r="J38" i="17"/>
  <c r="J84" i="17" s="1"/>
  <c r="I38" i="17"/>
  <c r="I84" i="17" s="1"/>
  <c r="H38" i="17"/>
  <c r="H84" i="17" s="1"/>
  <c r="G38" i="17"/>
  <c r="G84" i="17" s="1"/>
  <c r="F38" i="17"/>
  <c r="E38" i="17"/>
  <c r="E84" i="17" s="1"/>
  <c r="D38" i="17"/>
  <c r="C38" i="17"/>
  <c r="B38" i="17"/>
  <c r="B84" i="17" s="1"/>
  <c r="E23" i="17"/>
  <c r="AF17" i="17"/>
  <c r="AG113" i="17" s="1"/>
  <c r="AE17" i="17"/>
  <c r="AE81" i="17" s="1"/>
  <c r="AD17" i="17"/>
  <c r="AC17" i="17"/>
  <c r="AC81" i="17" s="1"/>
  <c r="AB17" i="17"/>
  <c r="AB81" i="17" s="1"/>
  <c r="AA17" i="17"/>
  <c r="AB113" i="17" s="1"/>
  <c r="Z17" i="17"/>
  <c r="AA113" i="17" s="1"/>
  <c r="Y17" i="17"/>
  <c r="Z113" i="17" s="1"/>
  <c r="X17" i="17"/>
  <c r="Y113" i="17" s="1"/>
  <c r="W17" i="17"/>
  <c r="W81" i="17" s="1"/>
  <c r="V17" i="17"/>
  <c r="U17" i="17"/>
  <c r="U81" i="17" s="1"/>
  <c r="Y178" i="16"/>
  <c r="N176" i="16"/>
  <c r="F176" i="16"/>
  <c r="N127" i="16"/>
  <c r="M127" i="16"/>
  <c r="G127" i="16"/>
  <c r="H176" i="16" s="1"/>
  <c r="E127" i="16"/>
  <c r="AH113" i="16"/>
  <c r="AG113" i="16"/>
  <c r="AF113" i="16"/>
  <c r="AA113" i="16"/>
  <c r="Z113" i="16"/>
  <c r="Y113" i="16"/>
  <c r="X113" i="16"/>
  <c r="M100" i="16"/>
  <c r="L100" i="16"/>
  <c r="L127" i="16" s="1"/>
  <c r="M176" i="16" s="1"/>
  <c r="K100" i="16"/>
  <c r="K127" i="16" s="1"/>
  <c r="L176" i="16" s="1"/>
  <c r="J100" i="16"/>
  <c r="J127" i="16" s="1"/>
  <c r="K176" i="16" s="1"/>
  <c r="I100" i="16"/>
  <c r="I127" i="16" s="1"/>
  <c r="J176" i="16" s="1"/>
  <c r="H100" i="16"/>
  <c r="H127" i="16" s="1"/>
  <c r="I176" i="16" s="1"/>
  <c r="G100" i="16"/>
  <c r="F100" i="16"/>
  <c r="F127" i="16" s="1"/>
  <c r="G176" i="16" s="1"/>
  <c r="E100" i="16"/>
  <c r="D100" i="16"/>
  <c r="D127" i="16" s="1"/>
  <c r="E176" i="16" s="1"/>
  <c r="C100" i="16"/>
  <c r="C127" i="16" s="1"/>
  <c r="D176" i="16" s="1"/>
  <c r="B100" i="16"/>
  <c r="B127" i="16" s="1"/>
  <c r="C176" i="16" s="1"/>
  <c r="N84" i="16"/>
  <c r="M84" i="16"/>
  <c r="I84" i="16"/>
  <c r="H84" i="16"/>
  <c r="G84" i="16"/>
  <c r="F84" i="16"/>
  <c r="E84" i="16"/>
  <c r="AF81" i="16"/>
  <c r="AE81" i="16"/>
  <c r="AD81" i="16"/>
  <c r="AC81" i="16"/>
  <c r="AB81" i="16"/>
  <c r="Z81" i="16"/>
  <c r="X81" i="16"/>
  <c r="W81" i="16"/>
  <c r="V81" i="16"/>
  <c r="U81" i="16"/>
  <c r="B77" i="16"/>
  <c r="E54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M38" i="16"/>
  <c r="L38" i="16"/>
  <c r="L84" i="16" s="1"/>
  <c r="K38" i="16"/>
  <c r="K84" i="16" s="1"/>
  <c r="J38" i="16"/>
  <c r="J84" i="16" s="1"/>
  <c r="I38" i="16"/>
  <c r="H38" i="16"/>
  <c r="G38" i="16"/>
  <c r="F38" i="16"/>
  <c r="E38" i="16"/>
  <c r="D38" i="16"/>
  <c r="D84" i="16" s="1"/>
  <c r="C38" i="16"/>
  <c r="C84" i="16" s="1"/>
  <c r="B38" i="16"/>
  <c r="B84" i="16" s="1"/>
  <c r="E23" i="16"/>
  <c r="AF17" i="16"/>
  <c r="AE17" i="16"/>
  <c r="AD17" i="16"/>
  <c r="AE113" i="16" s="1"/>
  <c r="AC17" i="16"/>
  <c r="AD113" i="16" s="1"/>
  <c r="AB17" i="16"/>
  <c r="AC113" i="16" s="1"/>
  <c r="AA17" i="16"/>
  <c r="AA81" i="16" s="1"/>
  <c r="Z17" i="16"/>
  <c r="Y17" i="16"/>
  <c r="Y81" i="16" s="1"/>
  <c r="X17" i="16"/>
  <c r="W17" i="16"/>
  <c r="V17" i="16"/>
  <c r="W113" i="16" s="1"/>
  <c r="U17" i="16"/>
  <c r="V113" i="16" s="1"/>
  <c r="Y178" i="6"/>
  <c r="N176" i="6"/>
  <c r="L176" i="6"/>
  <c r="J176" i="6"/>
  <c r="I176" i="6"/>
  <c r="H176" i="6"/>
  <c r="F176" i="6"/>
  <c r="D176" i="6"/>
  <c r="N127" i="6"/>
  <c r="M127" i="6"/>
  <c r="L127" i="6"/>
  <c r="M176" i="6" s="1"/>
  <c r="K127" i="6"/>
  <c r="J127" i="6"/>
  <c r="K176" i="6" s="1"/>
  <c r="I127" i="6"/>
  <c r="H127" i="6"/>
  <c r="G127" i="6"/>
  <c r="F127" i="6"/>
  <c r="G176" i="6" s="1"/>
  <c r="E127" i="6"/>
  <c r="D127" i="6"/>
  <c r="E176" i="6" s="1"/>
  <c r="C127" i="6"/>
  <c r="B127" i="6"/>
  <c r="C176" i="6" s="1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F81" i="6"/>
  <c r="AE81" i="6"/>
  <c r="AD81" i="6"/>
  <c r="AC81" i="6"/>
  <c r="AB81" i="6"/>
  <c r="AA81" i="6"/>
  <c r="Z81" i="6"/>
  <c r="Y81" i="6"/>
  <c r="X81" i="6"/>
  <c r="W81" i="6"/>
  <c r="V81" i="6"/>
  <c r="U81" i="6"/>
  <c r="B77" i="6"/>
  <c r="E54" i="6"/>
  <c r="N52" i="6"/>
  <c r="M52" i="6"/>
  <c r="L52" i="6"/>
  <c r="K52" i="6"/>
  <c r="J52" i="6"/>
  <c r="I52" i="6"/>
  <c r="H52" i="6"/>
  <c r="G52" i="6"/>
  <c r="F52" i="6"/>
  <c r="E52" i="6"/>
  <c r="D52" i="6"/>
  <c r="C52" i="6"/>
  <c r="M38" i="6"/>
  <c r="L38" i="6"/>
  <c r="K38" i="6"/>
  <c r="J38" i="6"/>
  <c r="I38" i="6"/>
  <c r="H38" i="6"/>
  <c r="G38" i="6"/>
  <c r="F38" i="6"/>
  <c r="E38" i="6"/>
  <c r="D38" i="6"/>
  <c r="C38" i="6"/>
  <c r="B38" i="6"/>
  <c r="E23" i="6"/>
  <c r="AF17" i="6"/>
  <c r="AE17" i="6"/>
  <c r="AD17" i="6"/>
  <c r="AC17" i="6"/>
  <c r="AB17" i="6"/>
  <c r="AA17" i="6"/>
  <c r="Z17" i="6"/>
  <c r="Y17" i="6"/>
  <c r="X17" i="6"/>
  <c r="W17" i="6"/>
  <c r="V17" i="6"/>
  <c r="U17" i="6"/>
  <c r="Y178" i="9"/>
  <c r="N127" i="9"/>
  <c r="M127" i="9"/>
  <c r="N176" i="9" s="1"/>
  <c r="K127" i="9"/>
  <c r="L176" i="9" s="1"/>
  <c r="E127" i="9"/>
  <c r="F176" i="9" s="1"/>
  <c r="C127" i="9"/>
  <c r="D176" i="9" s="1"/>
  <c r="AH113" i="9"/>
  <c r="AD113" i="9"/>
  <c r="V113" i="9"/>
  <c r="M100" i="9"/>
  <c r="L100" i="9"/>
  <c r="L127" i="9" s="1"/>
  <c r="M176" i="9" s="1"/>
  <c r="K100" i="9"/>
  <c r="J100" i="9"/>
  <c r="J127" i="9" s="1"/>
  <c r="K176" i="9" s="1"/>
  <c r="I100" i="9"/>
  <c r="I127" i="9" s="1"/>
  <c r="J176" i="9" s="1"/>
  <c r="H100" i="9"/>
  <c r="H127" i="9" s="1"/>
  <c r="I176" i="9" s="1"/>
  <c r="G100" i="9"/>
  <c r="G127" i="9" s="1"/>
  <c r="H176" i="9" s="1"/>
  <c r="F100" i="9"/>
  <c r="F127" i="9" s="1"/>
  <c r="G176" i="9" s="1"/>
  <c r="E100" i="9"/>
  <c r="D100" i="9"/>
  <c r="D127" i="9" s="1"/>
  <c r="E176" i="9" s="1"/>
  <c r="C100" i="9"/>
  <c r="B100" i="9"/>
  <c r="B127" i="9" s="1"/>
  <c r="C176" i="9" s="1"/>
  <c r="N84" i="9"/>
  <c r="K84" i="9"/>
  <c r="C84" i="9"/>
  <c r="AF81" i="9"/>
  <c r="AD81" i="9"/>
  <c r="Z81" i="9"/>
  <c r="X81" i="9"/>
  <c r="V81" i="9"/>
  <c r="B77" i="9"/>
  <c r="E54" i="9"/>
  <c r="N52" i="9"/>
  <c r="M52" i="9"/>
  <c r="L52" i="9"/>
  <c r="K52" i="9"/>
  <c r="J52" i="9"/>
  <c r="I52" i="9"/>
  <c r="H52" i="9"/>
  <c r="G52" i="9"/>
  <c r="F52" i="9"/>
  <c r="E52" i="9"/>
  <c r="D52" i="9"/>
  <c r="C52" i="9"/>
  <c r="M38" i="9"/>
  <c r="M84" i="9" s="1"/>
  <c r="L38" i="9"/>
  <c r="L84" i="9" s="1"/>
  <c r="K38" i="9"/>
  <c r="J38" i="9"/>
  <c r="J84" i="9" s="1"/>
  <c r="I38" i="9"/>
  <c r="I84" i="9" s="1"/>
  <c r="H38" i="9"/>
  <c r="H84" i="9" s="1"/>
  <c r="G38" i="9"/>
  <c r="G84" i="9" s="1"/>
  <c r="F38" i="9"/>
  <c r="F84" i="9" s="1"/>
  <c r="E38" i="9"/>
  <c r="E84" i="9" s="1"/>
  <c r="D38" i="9"/>
  <c r="D84" i="9" s="1"/>
  <c r="C38" i="9"/>
  <c r="B38" i="9"/>
  <c r="B84" i="9" s="1"/>
  <c r="E23" i="9"/>
  <c r="AF17" i="9"/>
  <c r="AG113" i="9" s="1"/>
  <c r="AE17" i="9"/>
  <c r="AE81" i="9" s="1"/>
  <c r="AD17" i="9"/>
  <c r="AE113" i="9" s="1"/>
  <c r="AC17" i="9"/>
  <c r="AC81" i="9" s="1"/>
  <c r="AB17" i="9"/>
  <c r="AB81" i="9" s="1"/>
  <c r="AA17" i="9"/>
  <c r="AB113" i="9" s="1"/>
  <c r="Z17" i="9"/>
  <c r="AA113" i="9" s="1"/>
  <c r="Y17" i="9"/>
  <c r="Z113" i="9" s="1"/>
  <c r="X17" i="9"/>
  <c r="Y113" i="9" s="1"/>
  <c r="W17" i="9"/>
  <c r="W81" i="9" s="1"/>
  <c r="V17" i="9"/>
  <c r="W113" i="9" s="1"/>
  <c r="U17" i="9"/>
  <c r="U81" i="9" s="1"/>
  <c r="Y178" i="7"/>
  <c r="N127" i="7"/>
  <c r="M127" i="7"/>
  <c r="N176" i="7" s="1"/>
  <c r="K127" i="7"/>
  <c r="L176" i="7" s="1"/>
  <c r="E127" i="7"/>
  <c r="F176" i="7" s="1"/>
  <c r="C127" i="7"/>
  <c r="D176" i="7" s="1"/>
  <c r="AH113" i="7"/>
  <c r="AE113" i="7"/>
  <c r="AD113" i="7"/>
  <c r="W113" i="7"/>
  <c r="V113" i="7"/>
  <c r="M100" i="7"/>
  <c r="L100" i="7"/>
  <c r="L127" i="7" s="1"/>
  <c r="M176" i="7" s="1"/>
  <c r="K100" i="7"/>
  <c r="J100" i="7"/>
  <c r="J127" i="7" s="1"/>
  <c r="K176" i="7" s="1"/>
  <c r="I100" i="7"/>
  <c r="I127" i="7" s="1"/>
  <c r="J176" i="7" s="1"/>
  <c r="H100" i="7"/>
  <c r="H127" i="7" s="1"/>
  <c r="I176" i="7" s="1"/>
  <c r="G100" i="7"/>
  <c r="G127" i="7" s="1"/>
  <c r="H176" i="7" s="1"/>
  <c r="F100" i="7"/>
  <c r="F127" i="7" s="1"/>
  <c r="G176" i="7" s="1"/>
  <c r="E100" i="7"/>
  <c r="D100" i="7"/>
  <c r="D127" i="7" s="1"/>
  <c r="E176" i="7" s="1"/>
  <c r="C100" i="7"/>
  <c r="B100" i="7"/>
  <c r="B127" i="7" s="1"/>
  <c r="C176" i="7" s="1"/>
  <c r="N84" i="7"/>
  <c r="L84" i="7"/>
  <c r="K84" i="7"/>
  <c r="G84" i="7"/>
  <c r="F84" i="7"/>
  <c r="D84" i="7"/>
  <c r="C84" i="7"/>
  <c r="AD81" i="7"/>
  <c r="AA81" i="7"/>
  <c r="Z81" i="7"/>
  <c r="V81" i="7"/>
  <c r="B77" i="7"/>
  <c r="E54" i="7"/>
  <c r="N52" i="7"/>
  <c r="M52" i="7"/>
  <c r="L52" i="7"/>
  <c r="K52" i="7"/>
  <c r="J52" i="7"/>
  <c r="I52" i="7"/>
  <c r="H52" i="7"/>
  <c r="G52" i="7"/>
  <c r="F52" i="7"/>
  <c r="E52" i="7"/>
  <c r="D52" i="7"/>
  <c r="C52" i="7"/>
  <c r="M38" i="7"/>
  <c r="M84" i="7" s="1"/>
  <c r="L38" i="7"/>
  <c r="K38" i="7"/>
  <c r="J38" i="7"/>
  <c r="J84" i="7" s="1"/>
  <c r="I38" i="7"/>
  <c r="I84" i="7" s="1"/>
  <c r="H38" i="7"/>
  <c r="H84" i="7" s="1"/>
  <c r="G38" i="7"/>
  <c r="F38" i="7"/>
  <c r="E38" i="7"/>
  <c r="E84" i="7" s="1"/>
  <c r="D38" i="7"/>
  <c r="C38" i="7"/>
  <c r="B38" i="7"/>
  <c r="B84" i="7" s="1"/>
  <c r="E23" i="7"/>
  <c r="AF17" i="7"/>
  <c r="AF81" i="7" s="1"/>
  <c r="AE17" i="7"/>
  <c r="AE81" i="7" s="1"/>
  <c r="AD17" i="7"/>
  <c r="AC17" i="7"/>
  <c r="AC81" i="7" s="1"/>
  <c r="AB17" i="7"/>
  <c r="AB81" i="7" s="1"/>
  <c r="AA17" i="7"/>
  <c r="AB113" i="7" s="1"/>
  <c r="Z17" i="7"/>
  <c r="AA113" i="7" s="1"/>
  <c r="Y17" i="7"/>
  <c r="Z113" i="7" s="1"/>
  <c r="X17" i="7"/>
  <c r="X81" i="7" s="1"/>
  <c r="W17" i="7"/>
  <c r="W81" i="7" s="1"/>
  <c r="V17" i="7"/>
  <c r="U17" i="7"/>
  <c r="U81" i="7" s="1"/>
  <c r="Y178" i="5"/>
  <c r="N127" i="5"/>
  <c r="M127" i="5"/>
  <c r="N176" i="5" s="1"/>
  <c r="I127" i="5"/>
  <c r="J176" i="5" s="1"/>
  <c r="G127" i="5"/>
  <c r="H176" i="5" s="1"/>
  <c r="E127" i="5"/>
  <c r="F176" i="5" s="1"/>
  <c r="C127" i="5"/>
  <c r="D176" i="5" s="1"/>
  <c r="AH113" i="5"/>
  <c r="AA113" i="5"/>
  <c r="M100" i="5"/>
  <c r="L100" i="5"/>
  <c r="L127" i="5" s="1"/>
  <c r="M176" i="5" s="1"/>
  <c r="K100" i="5"/>
  <c r="K127" i="5" s="1"/>
  <c r="L176" i="5" s="1"/>
  <c r="J100" i="5"/>
  <c r="J127" i="5" s="1"/>
  <c r="K176" i="5" s="1"/>
  <c r="I100" i="5"/>
  <c r="H100" i="5"/>
  <c r="H127" i="5" s="1"/>
  <c r="I176" i="5" s="1"/>
  <c r="G100" i="5"/>
  <c r="F100" i="5"/>
  <c r="F127" i="5" s="1"/>
  <c r="G176" i="5" s="1"/>
  <c r="E100" i="5"/>
  <c r="D100" i="5"/>
  <c r="D127" i="5" s="1"/>
  <c r="E176" i="5" s="1"/>
  <c r="C100" i="5"/>
  <c r="B100" i="5"/>
  <c r="B127" i="5" s="1"/>
  <c r="C176" i="5" s="1"/>
  <c r="N84" i="5"/>
  <c r="K84" i="5"/>
  <c r="H84" i="5"/>
  <c r="G84" i="5"/>
  <c r="C84" i="5"/>
  <c r="AF81" i="5"/>
  <c r="AD81" i="5"/>
  <c r="AB81" i="5"/>
  <c r="Z81" i="5"/>
  <c r="X81" i="5"/>
  <c r="V81" i="5"/>
  <c r="B77" i="5"/>
  <c r="E54" i="5"/>
  <c r="N52" i="5"/>
  <c r="M52" i="5"/>
  <c r="L52" i="5"/>
  <c r="K52" i="5"/>
  <c r="J52" i="5"/>
  <c r="I52" i="5"/>
  <c r="H52" i="5"/>
  <c r="G52" i="5"/>
  <c r="F52" i="5"/>
  <c r="E52" i="5"/>
  <c r="D52" i="5"/>
  <c r="C52" i="5"/>
  <c r="M38" i="5"/>
  <c r="M84" i="5" s="1"/>
  <c r="L38" i="5"/>
  <c r="L84" i="5" s="1"/>
  <c r="K38" i="5"/>
  <c r="J38" i="5"/>
  <c r="J84" i="5" s="1"/>
  <c r="I38" i="5"/>
  <c r="I84" i="5" s="1"/>
  <c r="H38" i="5"/>
  <c r="G38" i="5"/>
  <c r="F38" i="5"/>
  <c r="F84" i="5" s="1"/>
  <c r="E38" i="5"/>
  <c r="E84" i="5" s="1"/>
  <c r="D38" i="5"/>
  <c r="D84" i="5" s="1"/>
  <c r="C38" i="5"/>
  <c r="B38" i="5"/>
  <c r="B84" i="5" s="1"/>
  <c r="E23" i="5"/>
  <c r="AF17" i="5"/>
  <c r="AG113" i="5" s="1"/>
  <c r="AE17" i="5"/>
  <c r="AE81" i="5" s="1"/>
  <c r="AD17" i="5"/>
  <c r="AE113" i="5" s="1"/>
  <c r="AC17" i="5"/>
  <c r="AC81" i="5" s="1"/>
  <c r="AB17" i="5"/>
  <c r="AC113" i="5" s="1"/>
  <c r="AA17" i="5"/>
  <c r="AB113" i="5" s="1"/>
  <c r="Z17" i="5"/>
  <c r="Y17" i="5"/>
  <c r="Z113" i="5" s="1"/>
  <c r="X17" i="5"/>
  <c r="Y113" i="5" s="1"/>
  <c r="W17" i="5"/>
  <c r="W81" i="5" s="1"/>
  <c r="V17" i="5"/>
  <c r="W113" i="5" s="1"/>
  <c r="U17" i="5"/>
  <c r="U81" i="5" s="1"/>
  <c r="Y178" i="12"/>
  <c r="N127" i="12"/>
  <c r="M127" i="12"/>
  <c r="N176" i="12" s="1"/>
  <c r="I127" i="12"/>
  <c r="J176" i="12" s="1"/>
  <c r="E127" i="12"/>
  <c r="F176" i="12" s="1"/>
  <c r="AH113" i="12"/>
  <c r="M100" i="12"/>
  <c r="L100" i="12"/>
  <c r="L127" i="12" s="1"/>
  <c r="M176" i="12" s="1"/>
  <c r="K100" i="12"/>
  <c r="K127" i="12" s="1"/>
  <c r="L176" i="12" s="1"/>
  <c r="J100" i="12"/>
  <c r="J127" i="12" s="1"/>
  <c r="K176" i="12" s="1"/>
  <c r="I100" i="12"/>
  <c r="H100" i="12"/>
  <c r="H127" i="12" s="1"/>
  <c r="I176" i="12" s="1"/>
  <c r="G100" i="12"/>
  <c r="G127" i="12" s="1"/>
  <c r="H176" i="12" s="1"/>
  <c r="F100" i="12"/>
  <c r="F127" i="12" s="1"/>
  <c r="G176" i="12" s="1"/>
  <c r="E100" i="12"/>
  <c r="D100" i="12"/>
  <c r="D127" i="12" s="1"/>
  <c r="E176" i="12" s="1"/>
  <c r="C100" i="12"/>
  <c r="C127" i="12" s="1"/>
  <c r="D176" i="12" s="1"/>
  <c r="B100" i="12"/>
  <c r="B127" i="12" s="1"/>
  <c r="C176" i="12" s="1"/>
  <c r="N84" i="12"/>
  <c r="L84" i="12"/>
  <c r="K84" i="12"/>
  <c r="H84" i="12"/>
  <c r="G84" i="12"/>
  <c r="D84" i="12"/>
  <c r="C84" i="12"/>
  <c r="AF81" i="12"/>
  <c r="AE81" i="12"/>
  <c r="AD81" i="12"/>
  <c r="AB81" i="12"/>
  <c r="AA81" i="12"/>
  <c r="Z81" i="12"/>
  <c r="X81" i="12"/>
  <c r="W81" i="12"/>
  <c r="V81" i="12"/>
  <c r="B77" i="12"/>
  <c r="E54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M38" i="12"/>
  <c r="M84" i="12" s="1"/>
  <c r="L38" i="12"/>
  <c r="K38" i="12"/>
  <c r="J38" i="12"/>
  <c r="J84" i="12" s="1"/>
  <c r="I38" i="12"/>
  <c r="I84" i="12" s="1"/>
  <c r="H38" i="12"/>
  <c r="G38" i="12"/>
  <c r="F38" i="12"/>
  <c r="F84" i="12" s="1"/>
  <c r="E38" i="12"/>
  <c r="E84" i="12" s="1"/>
  <c r="D38" i="12"/>
  <c r="C38" i="12"/>
  <c r="B38" i="12"/>
  <c r="B84" i="12" s="1"/>
  <c r="E23" i="12"/>
  <c r="AF17" i="12"/>
  <c r="AG113" i="12" s="1"/>
  <c r="AE17" i="12"/>
  <c r="AF113" i="12" s="1"/>
  <c r="AD17" i="12"/>
  <c r="AE113" i="12" s="1"/>
  <c r="AC17" i="12"/>
  <c r="AC81" i="12" s="1"/>
  <c r="AB17" i="12"/>
  <c r="AC113" i="12" s="1"/>
  <c r="AA17" i="12"/>
  <c r="AB113" i="12" s="1"/>
  <c r="Z17" i="12"/>
  <c r="AA113" i="12" s="1"/>
  <c r="Y17" i="12"/>
  <c r="Y81" i="12" s="1"/>
  <c r="X17" i="12"/>
  <c r="Y113" i="12" s="1"/>
  <c r="W17" i="12"/>
  <c r="X113" i="12" s="1"/>
  <c r="V17" i="12"/>
  <c r="W113" i="12" s="1"/>
  <c r="U17" i="12"/>
  <c r="U81" i="12" s="1"/>
  <c r="Y178" i="15"/>
  <c r="N127" i="15"/>
  <c r="M127" i="15"/>
  <c r="N176" i="15" s="1"/>
  <c r="K127" i="15"/>
  <c r="L176" i="15" s="1"/>
  <c r="I127" i="15"/>
  <c r="J176" i="15" s="1"/>
  <c r="G127" i="15"/>
  <c r="H176" i="15" s="1"/>
  <c r="E127" i="15"/>
  <c r="F176" i="15" s="1"/>
  <c r="C127" i="15"/>
  <c r="D176" i="15" s="1"/>
  <c r="AH113" i="15"/>
  <c r="AD113" i="15"/>
  <c r="V113" i="15"/>
  <c r="M100" i="15"/>
  <c r="L100" i="15"/>
  <c r="L127" i="15" s="1"/>
  <c r="M176" i="15" s="1"/>
  <c r="K100" i="15"/>
  <c r="J100" i="15"/>
  <c r="J127" i="15" s="1"/>
  <c r="K176" i="15" s="1"/>
  <c r="I100" i="15"/>
  <c r="H100" i="15"/>
  <c r="H127" i="15" s="1"/>
  <c r="I176" i="15" s="1"/>
  <c r="G100" i="15"/>
  <c r="F100" i="15"/>
  <c r="F127" i="15" s="1"/>
  <c r="G176" i="15" s="1"/>
  <c r="E100" i="15"/>
  <c r="D100" i="15"/>
  <c r="D127" i="15" s="1"/>
  <c r="E176" i="15" s="1"/>
  <c r="C100" i="15"/>
  <c r="B100" i="15"/>
  <c r="B127" i="15" s="1"/>
  <c r="C176" i="15" s="1"/>
  <c r="N84" i="15"/>
  <c r="M84" i="15"/>
  <c r="L84" i="15"/>
  <c r="K84" i="15"/>
  <c r="H84" i="15"/>
  <c r="E84" i="15"/>
  <c r="D84" i="15"/>
  <c r="C84" i="15"/>
  <c r="AF81" i="15"/>
  <c r="AD81" i="15"/>
  <c r="AB81" i="15"/>
  <c r="Z81" i="15"/>
  <c r="X81" i="15"/>
  <c r="V81" i="15"/>
  <c r="B77" i="15"/>
  <c r="E54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M38" i="15"/>
  <c r="L38" i="15"/>
  <c r="K38" i="15"/>
  <c r="J38" i="15"/>
  <c r="J84" i="15" s="1"/>
  <c r="I38" i="15"/>
  <c r="I84" i="15" s="1"/>
  <c r="H38" i="15"/>
  <c r="G38" i="15"/>
  <c r="G84" i="15" s="1"/>
  <c r="F38" i="15"/>
  <c r="F84" i="15" s="1"/>
  <c r="E38" i="15"/>
  <c r="D38" i="15"/>
  <c r="C38" i="15"/>
  <c r="B38" i="15"/>
  <c r="B84" i="15" s="1"/>
  <c r="E23" i="15"/>
  <c r="AF17" i="15"/>
  <c r="AG113" i="15" s="1"/>
  <c r="AE17" i="15"/>
  <c r="AE81" i="15" s="1"/>
  <c r="AD17" i="15"/>
  <c r="AE113" i="15" s="1"/>
  <c r="AC17" i="15"/>
  <c r="AC81" i="15" s="1"/>
  <c r="AB17" i="15"/>
  <c r="AC113" i="15" s="1"/>
  <c r="AA17" i="15"/>
  <c r="AA81" i="15" s="1"/>
  <c r="Z17" i="15"/>
  <c r="AA113" i="15" s="1"/>
  <c r="Y17" i="15"/>
  <c r="Z113" i="15" s="1"/>
  <c r="X17" i="15"/>
  <c r="Y113" i="15" s="1"/>
  <c r="W17" i="15"/>
  <c r="W81" i="15" s="1"/>
  <c r="V17" i="15"/>
  <c r="W113" i="15" s="1"/>
  <c r="U17" i="15"/>
  <c r="U81" i="15" s="1"/>
  <c r="C103" i="4" l="1"/>
  <c r="D103" i="4"/>
  <c r="Y81" i="17"/>
  <c r="AC113" i="17"/>
  <c r="X113" i="17"/>
  <c r="AF113" i="17"/>
  <c r="AB113" i="16"/>
  <c r="Y81" i="9"/>
  <c r="AC113" i="9"/>
  <c r="AA81" i="9"/>
  <c r="X113" i="9"/>
  <c r="AF113" i="9"/>
  <c r="Y81" i="7"/>
  <c r="AC113" i="7"/>
  <c r="X113" i="7"/>
  <c r="AF113" i="7"/>
  <c r="Y113" i="7"/>
  <c r="AG113" i="7"/>
  <c r="Y81" i="5"/>
  <c r="V113" i="5"/>
  <c r="AD113" i="5"/>
  <c r="AA81" i="5"/>
  <c r="X113" i="5"/>
  <c r="AF113" i="5"/>
  <c r="Z113" i="12"/>
  <c r="V113" i="12"/>
  <c r="AD113" i="12"/>
  <c r="AB113" i="15"/>
  <c r="Y81" i="15"/>
  <c r="AF113" i="15"/>
  <c r="X113" i="15"/>
  <c r="Y178" i="8"/>
  <c r="N127" i="8"/>
  <c r="M127" i="8"/>
  <c r="N176" i="8" s="1"/>
  <c r="I127" i="8"/>
  <c r="J176" i="8" s="1"/>
  <c r="E127" i="8"/>
  <c r="F176" i="8" s="1"/>
  <c r="AH113" i="8"/>
  <c r="AA113" i="8"/>
  <c r="Z113" i="8"/>
  <c r="M100" i="8"/>
  <c r="L100" i="8"/>
  <c r="L127" i="8" s="1"/>
  <c r="M176" i="8" s="1"/>
  <c r="K100" i="8"/>
  <c r="K127" i="8" s="1"/>
  <c r="L176" i="8" s="1"/>
  <c r="J100" i="8"/>
  <c r="J127" i="8" s="1"/>
  <c r="K176" i="8" s="1"/>
  <c r="I100" i="8"/>
  <c r="H100" i="8"/>
  <c r="H127" i="8" s="1"/>
  <c r="I176" i="8" s="1"/>
  <c r="G100" i="8"/>
  <c r="G127" i="8" s="1"/>
  <c r="H176" i="8" s="1"/>
  <c r="F100" i="8"/>
  <c r="F127" i="8" s="1"/>
  <c r="G176" i="8" s="1"/>
  <c r="E100" i="8"/>
  <c r="D100" i="8"/>
  <c r="D127" i="8" s="1"/>
  <c r="E176" i="8" s="1"/>
  <c r="C100" i="8"/>
  <c r="C127" i="8" s="1"/>
  <c r="D176" i="8" s="1"/>
  <c r="B100" i="8"/>
  <c r="B127" i="8" s="1"/>
  <c r="C176" i="8" s="1"/>
  <c r="N84" i="8"/>
  <c r="K84" i="8"/>
  <c r="H84" i="8"/>
  <c r="G84" i="8"/>
  <c r="C84" i="8"/>
  <c r="AE81" i="8"/>
  <c r="AD81" i="8"/>
  <c r="Z81" i="8"/>
  <c r="W81" i="8"/>
  <c r="V81" i="8"/>
  <c r="B77" i="8"/>
  <c r="E54" i="8"/>
  <c r="N52" i="8"/>
  <c r="M52" i="8"/>
  <c r="L52" i="8"/>
  <c r="K52" i="8"/>
  <c r="J52" i="8"/>
  <c r="I52" i="8"/>
  <c r="H52" i="8"/>
  <c r="G52" i="8"/>
  <c r="F52" i="8"/>
  <c r="E52" i="8"/>
  <c r="D52" i="8"/>
  <c r="C52" i="8"/>
  <c r="M38" i="8"/>
  <c r="M84" i="8" s="1"/>
  <c r="L38" i="8"/>
  <c r="L84" i="8" s="1"/>
  <c r="K38" i="8"/>
  <c r="J38" i="8"/>
  <c r="J84" i="8" s="1"/>
  <c r="I38" i="8"/>
  <c r="I84" i="8" s="1"/>
  <c r="H38" i="8"/>
  <c r="G38" i="8"/>
  <c r="F38" i="8"/>
  <c r="F84" i="8" s="1"/>
  <c r="E38" i="8"/>
  <c r="E84" i="8" s="1"/>
  <c r="D38" i="8"/>
  <c r="D84" i="8" s="1"/>
  <c r="C38" i="8"/>
  <c r="B38" i="8"/>
  <c r="B84" i="8" s="1"/>
  <c r="E23" i="8"/>
  <c r="AF17" i="8"/>
  <c r="AF81" i="8" s="1"/>
  <c r="AE17" i="8"/>
  <c r="AF113" i="8" s="1"/>
  <c r="AD17" i="8"/>
  <c r="AE113" i="8" s="1"/>
  <c r="AC17" i="8"/>
  <c r="AC81" i="8" s="1"/>
  <c r="AB17" i="8"/>
  <c r="AB81" i="8" s="1"/>
  <c r="AA17" i="8"/>
  <c r="AB113" i="8" s="1"/>
  <c r="Z17" i="8"/>
  <c r="Y17" i="8"/>
  <c r="Y81" i="8" s="1"/>
  <c r="X17" i="8"/>
  <c r="X81" i="8" s="1"/>
  <c r="W17" i="8"/>
  <c r="X113" i="8" s="1"/>
  <c r="V17" i="8"/>
  <c r="W113" i="8" s="1"/>
  <c r="U17" i="8"/>
  <c r="U81" i="8" s="1"/>
  <c r="Y178" i="2"/>
  <c r="N127" i="2"/>
  <c r="M127" i="2"/>
  <c r="N176" i="2" s="1"/>
  <c r="I127" i="2"/>
  <c r="J176" i="2" s="1"/>
  <c r="E127" i="2"/>
  <c r="F176" i="2" s="1"/>
  <c r="AH113" i="2"/>
  <c r="AB113" i="2"/>
  <c r="M100" i="2"/>
  <c r="L100" i="2"/>
  <c r="L127" i="2" s="1"/>
  <c r="M176" i="2" s="1"/>
  <c r="K100" i="2"/>
  <c r="K127" i="2" s="1"/>
  <c r="L176" i="2" s="1"/>
  <c r="J100" i="2"/>
  <c r="J127" i="2" s="1"/>
  <c r="K176" i="2" s="1"/>
  <c r="I100" i="2"/>
  <c r="H100" i="2"/>
  <c r="H127" i="2" s="1"/>
  <c r="I176" i="2" s="1"/>
  <c r="G100" i="2"/>
  <c r="G127" i="2" s="1"/>
  <c r="H176" i="2" s="1"/>
  <c r="F100" i="2"/>
  <c r="F127" i="2" s="1"/>
  <c r="G176" i="2" s="1"/>
  <c r="E100" i="2"/>
  <c r="D100" i="2"/>
  <c r="D127" i="2" s="1"/>
  <c r="E176" i="2" s="1"/>
  <c r="C100" i="2"/>
  <c r="C127" i="2" s="1"/>
  <c r="D176" i="2" s="1"/>
  <c r="B100" i="2"/>
  <c r="B127" i="2" s="1"/>
  <c r="C176" i="2" s="1"/>
  <c r="N84" i="2"/>
  <c r="L84" i="2"/>
  <c r="K84" i="2"/>
  <c r="H84" i="2"/>
  <c r="G84" i="2"/>
  <c r="D84" i="2"/>
  <c r="C84" i="2"/>
  <c r="AF81" i="2"/>
  <c r="AE81" i="2"/>
  <c r="AD81" i="2"/>
  <c r="AB81" i="2"/>
  <c r="AA81" i="2"/>
  <c r="Z81" i="2"/>
  <c r="X81" i="2"/>
  <c r="W81" i="2"/>
  <c r="V81" i="2"/>
  <c r="B77" i="2"/>
  <c r="E54" i="2"/>
  <c r="N52" i="2"/>
  <c r="M52" i="2"/>
  <c r="L52" i="2"/>
  <c r="K52" i="2"/>
  <c r="J52" i="2"/>
  <c r="I52" i="2"/>
  <c r="H52" i="2"/>
  <c r="G52" i="2"/>
  <c r="F52" i="2"/>
  <c r="E52" i="2"/>
  <c r="D52" i="2"/>
  <c r="C52" i="2"/>
  <c r="M38" i="2"/>
  <c r="M84" i="2" s="1"/>
  <c r="L38" i="2"/>
  <c r="K38" i="2"/>
  <c r="J38" i="2"/>
  <c r="J84" i="2" s="1"/>
  <c r="I38" i="2"/>
  <c r="I84" i="2" s="1"/>
  <c r="H38" i="2"/>
  <c r="G38" i="2"/>
  <c r="F38" i="2"/>
  <c r="F84" i="2" s="1"/>
  <c r="E38" i="2"/>
  <c r="E84" i="2" s="1"/>
  <c r="D38" i="2"/>
  <c r="C38" i="2"/>
  <c r="B38" i="2"/>
  <c r="B84" i="2" s="1"/>
  <c r="E23" i="2"/>
  <c r="AF17" i="2"/>
  <c r="AG113" i="2" s="1"/>
  <c r="AE17" i="2"/>
  <c r="AF113" i="2" s="1"/>
  <c r="AD17" i="2"/>
  <c r="AE113" i="2" s="1"/>
  <c r="AC17" i="2"/>
  <c r="AC81" i="2" s="1"/>
  <c r="AB17" i="2"/>
  <c r="AC113" i="2" s="1"/>
  <c r="AA17" i="2"/>
  <c r="Z17" i="2"/>
  <c r="AA113" i="2" s="1"/>
  <c r="Y17" i="2"/>
  <c r="Z113" i="2" s="1"/>
  <c r="X17" i="2"/>
  <c r="Y113" i="2" s="1"/>
  <c r="W17" i="2"/>
  <c r="X113" i="2" s="1"/>
  <c r="V17" i="2"/>
  <c r="W113" i="2" s="1"/>
  <c r="U17" i="2"/>
  <c r="U81" i="2" s="1"/>
  <c r="Y178" i="14"/>
  <c r="N127" i="14"/>
  <c r="M127" i="14"/>
  <c r="N176" i="14" s="1"/>
  <c r="I127" i="14"/>
  <c r="J176" i="14" s="1"/>
  <c r="E127" i="14"/>
  <c r="F176" i="14" s="1"/>
  <c r="AH113" i="14"/>
  <c r="AA113" i="14"/>
  <c r="Z113" i="14"/>
  <c r="M100" i="14"/>
  <c r="L100" i="14"/>
  <c r="L127" i="14" s="1"/>
  <c r="M176" i="14" s="1"/>
  <c r="K100" i="14"/>
  <c r="K127" i="14" s="1"/>
  <c r="L176" i="14" s="1"/>
  <c r="J100" i="14"/>
  <c r="J127" i="14" s="1"/>
  <c r="K176" i="14" s="1"/>
  <c r="I100" i="14"/>
  <c r="H100" i="14"/>
  <c r="H127" i="14" s="1"/>
  <c r="I176" i="14" s="1"/>
  <c r="G100" i="14"/>
  <c r="G127" i="14" s="1"/>
  <c r="H176" i="14" s="1"/>
  <c r="F100" i="14"/>
  <c r="F127" i="14" s="1"/>
  <c r="G176" i="14" s="1"/>
  <c r="E100" i="14"/>
  <c r="D100" i="14"/>
  <c r="D127" i="14" s="1"/>
  <c r="E176" i="14" s="1"/>
  <c r="C100" i="14"/>
  <c r="C127" i="14" s="1"/>
  <c r="D176" i="14" s="1"/>
  <c r="B100" i="14"/>
  <c r="B127" i="14" s="1"/>
  <c r="C176" i="14" s="1"/>
  <c r="N84" i="14"/>
  <c r="K84" i="14"/>
  <c r="H84" i="14"/>
  <c r="G84" i="14"/>
  <c r="D84" i="14"/>
  <c r="C84" i="14"/>
  <c r="AE81" i="14"/>
  <c r="AD81" i="14"/>
  <c r="AA81" i="14"/>
  <c r="Z81" i="14"/>
  <c r="W81" i="14"/>
  <c r="V81" i="14"/>
  <c r="B77" i="14"/>
  <c r="E54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M38" i="14"/>
  <c r="M84" i="14" s="1"/>
  <c r="L38" i="14"/>
  <c r="L84" i="14" s="1"/>
  <c r="K38" i="14"/>
  <c r="J38" i="14"/>
  <c r="J84" i="14" s="1"/>
  <c r="I38" i="14"/>
  <c r="I84" i="14" s="1"/>
  <c r="H38" i="14"/>
  <c r="G38" i="14"/>
  <c r="F38" i="14"/>
  <c r="F84" i="14" s="1"/>
  <c r="E38" i="14"/>
  <c r="E84" i="14" s="1"/>
  <c r="D38" i="14"/>
  <c r="C38" i="14"/>
  <c r="B38" i="14"/>
  <c r="B84" i="14" s="1"/>
  <c r="E23" i="14"/>
  <c r="AF17" i="14"/>
  <c r="AF81" i="14" s="1"/>
  <c r="AE17" i="14"/>
  <c r="AF113" i="14" s="1"/>
  <c r="AD17" i="14"/>
  <c r="AE113" i="14" s="1"/>
  <c r="AC17" i="14"/>
  <c r="AC81" i="14" s="1"/>
  <c r="AB17" i="14"/>
  <c r="AB81" i="14" s="1"/>
  <c r="AA17" i="14"/>
  <c r="AB113" i="14" s="1"/>
  <c r="Z17" i="14"/>
  <c r="Y17" i="14"/>
  <c r="Y81" i="14" s="1"/>
  <c r="X17" i="14"/>
  <c r="X81" i="14" s="1"/>
  <c r="W17" i="14"/>
  <c r="X113" i="14" s="1"/>
  <c r="V17" i="14"/>
  <c r="W113" i="14" s="1"/>
  <c r="U17" i="14"/>
  <c r="U81" i="14" s="1"/>
  <c r="Y178" i="13"/>
  <c r="N127" i="13"/>
  <c r="M127" i="13"/>
  <c r="N176" i="13" s="1"/>
  <c r="I127" i="13"/>
  <c r="J176" i="13" s="1"/>
  <c r="G127" i="13"/>
  <c r="H176" i="13" s="1"/>
  <c r="E127" i="13"/>
  <c r="F176" i="13" s="1"/>
  <c r="AH113" i="13"/>
  <c r="M100" i="13"/>
  <c r="L100" i="13"/>
  <c r="L127" i="13" s="1"/>
  <c r="M176" i="13" s="1"/>
  <c r="K100" i="13"/>
  <c r="K127" i="13" s="1"/>
  <c r="L176" i="13" s="1"/>
  <c r="J100" i="13"/>
  <c r="J127" i="13" s="1"/>
  <c r="K176" i="13" s="1"/>
  <c r="I100" i="13"/>
  <c r="H100" i="13"/>
  <c r="H127" i="13" s="1"/>
  <c r="I176" i="13" s="1"/>
  <c r="G100" i="13"/>
  <c r="F100" i="13"/>
  <c r="F127" i="13" s="1"/>
  <c r="G176" i="13" s="1"/>
  <c r="E100" i="13"/>
  <c r="D100" i="13"/>
  <c r="D127" i="13" s="1"/>
  <c r="E176" i="13" s="1"/>
  <c r="C100" i="13"/>
  <c r="C127" i="13" s="1"/>
  <c r="D176" i="13" s="1"/>
  <c r="B100" i="13"/>
  <c r="B127" i="13" s="1"/>
  <c r="C176" i="13" s="1"/>
  <c r="N84" i="13"/>
  <c r="L84" i="13"/>
  <c r="K84" i="13"/>
  <c r="H84" i="13"/>
  <c r="G84" i="13"/>
  <c r="D84" i="13"/>
  <c r="C84" i="13"/>
  <c r="AF81" i="13"/>
  <c r="AE81" i="13"/>
  <c r="AD81" i="13"/>
  <c r="AB81" i="13"/>
  <c r="Z81" i="13"/>
  <c r="X81" i="13"/>
  <c r="W81" i="13"/>
  <c r="V81" i="13"/>
  <c r="B77" i="13"/>
  <c r="E54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M38" i="13"/>
  <c r="M84" i="13" s="1"/>
  <c r="L38" i="13"/>
  <c r="K38" i="13"/>
  <c r="J38" i="13"/>
  <c r="J84" i="13" s="1"/>
  <c r="I38" i="13"/>
  <c r="I84" i="13" s="1"/>
  <c r="H38" i="13"/>
  <c r="G38" i="13"/>
  <c r="F38" i="13"/>
  <c r="F84" i="13" s="1"/>
  <c r="E38" i="13"/>
  <c r="E84" i="13" s="1"/>
  <c r="D38" i="13"/>
  <c r="C38" i="13"/>
  <c r="B38" i="13"/>
  <c r="B84" i="13" s="1"/>
  <c r="E23" i="13"/>
  <c r="AF17" i="13"/>
  <c r="AG113" i="13" s="1"/>
  <c r="AE17" i="13"/>
  <c r="AF113" i="13" s="1"/>
  <c r="AD17" i="13"/>
  <c r="AE113" i="13" s="1"/>
  <c r="AC17" i="13"/>
  <c r="AC81" i="13" s="1"/>
  <c r="AB17" i="13"/>
  <c r="AC113" i="13" s="1"/>
  <c r="AA17" i="13"/>
  <c r="AA81" i="13" s="1"/>
  <c r="Z17" i="13"/>
  <c r="AA113" i="13" s="1"/>
  <c r="Y17" i="13"/>
  <c r="Z113" i="13" s="1"/>
  <c r="X17" i="13"/>
  <c r="Y113" i="13" s="1"/>
  <c r="W17" i="13"/>
  <c r="X113" i="13" s="1"/>
  <c r="V17" i="13"/>
  <c r="W113" i="13" s="1"/>
  <c r="U17" i="13"/>
  <c r="U81" i="13" s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V113" i="1"/>
  <c r="V81" i="1"/>
  <c r="W81" i="1"/>
  <c r="X81" i="1"/>
  <c r="Y81" i="1"/>
  <c r="Z81" i="1"/>
  <c r="AA81" i="1"/>
  <c r="AB81" i="1"/>
  <c r="AC81" i="1"/>
  <c r="AD81" i="1"/>
  <c r="AE81" i="1"/>
  <c r="AF81" i="1"/>
  <c r="U81" i="1"/>
  <c r="V17" i="1"/>
  <c r="W17" i="1"/>
  <c r="X17" i="1"/>
  <c r="Y17" i="1"/>
  <c r="Z17" i="1"/>
  <c r="AA17" i="1"/>
  <c r="AB17" i="1"/>
  <c r="AC17" i="1"/>
  <c r="AD17" i="1"/>
  <c r="AE17" i="1"/>
  <c r="AF17" i="1"/>
  <c r="U17" i="1"/>
  <c r="D176" i="1"/>
  <c r="E176" i="1"/>
  <c r="F176" i="1"/>
  <c r="G176" i="1"/>
  <c r="H176" i="1"/>
  <c r="I176" i="1"/>
  <c r="J176" i="1"/>
  <c r="K176" i="1"/>
  <c r="L176" i="1"/>
  <c r="M176" i="1"/>
  <c r="N176" i="1"/>
  <c r="C17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B127" i="1"/>
  <c r="C100" i="1"/>
  <c r="D100" i="1"/>
  <c r="E100" i="1"/>
  <c r="F100" i="1"/>
  <c r="G100" i="1"/>
  <c r="H100" i="1"/>
  <c r="I100" i="1"/>
  <c r="J100" i="1"/>
  <c r="K100" i="1"/>
  <c r="L100" i="1"/>
  <c r="M100" i="1"/>
  <c r="B100" i="1"/>
  <c r="C84" i="1"/>
  <c r="D84" i="1"/>
  <c r="F84" i="1"/>
  <c r="G84" i="1"/>
  <c r="H84" i="1"/>
  <c r="I84" i="1"/>
  <c r="J84" i="1"/>
  <c r="K84" i="1"/>
  <c r="L84" i="1"/>
  <c r="M84" i="1"/>
  <c r="N84" i="1"/>
  <c r="B84" i="1"/>
  <c r="D52" i="1"/>
  <c r="E52" i="1"/>
  <c r="F52" i="1"/>
  <c r="G52" i="1"/>
  <c r="H52" i="1"/>
  <c r="I52" i="1"/>
  <c r="J52" i="1"/>
  <c r="K52" i="1"/>
  <c r="L52" i="1"/>
  <c r="M52" i="1"/>
  <c r="N52" i="1"/>
  <c r="C52" i="1"/>
  <c r="C38" i="1"/>
  <c r="D38" i="1"/>
  <c r="E38" i="1"/>
  <c r="E84" i="1" s="1"/>
  <c r="F38" i="1"/>
  <c r="G38" i="1"/>
  <c r="H38" i="1"/>
  <c r="I38" i="1"/>
  <c r="J38" i="1"/>
  <c r="K38" i="1"/>
  <c r="L38" i="1"/>
  <c r="M38" i="1"/>
  <c r="B38" i="1"/>
  <c r="Y178" i="1"/>
  <c r="B77" i="1"/>
  <c r="E54" i="1"/>
  <c r="AC113" i="8" l="1"/>
  <c r="V113" i="8"/>
  <c r="AD113" i="8"/>
  <c r="AA81" i="8"/>
  <c r="Y113" i="8"/>
  <c r="AG113" i="8"/>
  <c r="Y81" i="2"/>
  <c r="V113" i="2"/>
  <c r="AD113" i="2"/>
  <c r="AC113" i="14"/>
  <c r="V113" i="14"/>
  <c r="AD113" i="14"/>
  <c r="Y113" i="14"/>
  <c r="AG113" i="14"/>
  <c r="AB113" i="13"/>
  <c r="Y81" i="13"/>
  <c r="V113" i="13"/>
  <c r="AD113" i="13"/>
  <c r="E23" i="1" l="1"/>
  <c r="B103" i="4" l="1"/>
  <c r="E10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Nathalie Pinel</author>
  </authors>
  <commentList>
    <comment ref="C72" authorId="0" shapeId="0" xr:uid="{C79827E5-3C91-4747-8E85-117624010144}">
      <text>
        <r>
          <rPr>
            <b/>
            <sz val="9"/>
            <color indexed="81"/>
            <rFont val="Tahoma"/>
            <family val="2"/>
          </rPr>
          <t>Nathalie Pinel:</t>
        </r>
        <r>
          <rPr>
            <sz val="9"/>
            <color indexed="81"/>
            <rFont val="Tahoma"/>
            <family val="2"/>
          </rPr>
          <t xml:space="preserve">
Bilan d'ouverture</t>
        </r>
      </text>
    </comment>
    <comment ref="C75" authorId="0" shapeId="0" xr:uid="{D36DB4FB-9EB9-48B1-8E3C-9907F34A07AE}">
      <text>
        <r>
          <rPr>
            <b/>
            <sz val="9"/>
            <color indexed="81"/>
            <rFont val="Tahoma"/>
            <family val="2"/>
          </rPr>
          <t>Nathalie Pinel:</t>
        </r>
        <r>
          <rPr>
            <sz val="9"/>
            <color indexed="81"/>
            <rFont val="Tahoma"/>
            <family val="2"/>
          </rPr>
          <t xml:space="preserve">
On ne met rien car le montant dû aux fournisseurs au 31 décembre est inscrit plus haut, le 24 000$
</t>
        </r>
      </text>
    </comment>
  </commentList>
</comments>
</file>

<file path=xl/sharedStrings.xml><?xml version="1.0" encoding="utf-8"?>
<sst xmlns="http://schemas.openxmlformats.org/spreadsheetml/2006/main" count="2636" uniqueCount="240">
  <si>
    <t>Cette démonstration est faite à partir du problèmes C9,30  pages 484 à 486</t>
  </si>
  <si>
    <t>A) Budget des ventes</t>
  </si>
  <si>
    <t>AVANT LA PÉRIODE BUDGÉTAIRE</t>
  </si>
  <si>
    <t>PÉRIODE BUDGÉTAIRE</t>
  </si>
  <si>
    <t>Période (MOIS)</t>
  </si>
  <si>
    <t xml:space="preserve"> </t>
  </si>
  <si>
    <t>Novembre</t>
  </si>
  <si>
    <t>TOTAL</t>
  </si>
  <si>
    <t>unités prévues</t>
  </si>
  <si>
    <t>Prix de vente $</t>
  </si>
  <si>
    <t>Ventes en $</t>
  </si>
  <si>
    <t>PRÉVISION DES ENCAISSEMENTS:</t>
  </si>
  <si>
    <t>ventes à crédit</t>
  </si>
  <si>
    <t>Perception des ventes à crédit en dollars</t>
  </si>
  <si>
    <t>30-60 jours</t>
  </si>
  <si>
    <t>61-90 jours</t>
  </si>
  <si>
    <t>autres</t>
  </si>
  <si>
    <t>Total</t>
  </si>
  <si>
    <t>PLUS: Les Ventes au comptant</t>
  </si>
  <si>
    <t>Encaissements total  des ventes</t>
  </si>
  <si>
    <r>
      <t xml:space="preserve">B) Budget de production </t>
    </r>
    <r>
      <rPr>
        <b/>
        <u/>
        <sz val="14"/>
        <color rgb="FFFF0000"/>
        <rFont val="Arial"/>
        <family val="2"/>
      </rPr>
      <t>( Ce budget se fait en unités)</t>
    </r>
  </si>
  <si>
    <t>Avril</t>
  </si>
  <si>
    <t>Unités devant être produites (A)</t>
  </si>
  <si>
    <t>Stock de produits Finis désirés à la fin (unités)</t>
  </si>
  <si>
    <t>Total des besoins</t>
  </si>
  <si>
    <t>Stock de produits finis du début (unités)</t>
  </si>
  <si>
    <t>Production requise (unités)</t>
  </si>
  <si>
    <r>
      <t xml:space="preserve">C) Budget des matières premières  </t>
    </r>
    <r>
      <rPr>
        <b/>
        <u/>
        <sz val="14"/>
        <color rgb="FFFF0000"/>
        <rFont val="Arial"/>
        <family val="2"/>
      </rPr>
      <t>se fait un nombre d'unités</t>
    </r>
  </si>
  <si>
    <t>Unités devant être produites (B)</t>
  </si>
  <si>
    <t xml:space="preserve">Matières premières nécessaires par unité </t>
  </si>
  <si>
    <t>Stock de matières premières désirés à la fin</t>
  </si>
  <si>
    <t>Stock de matières premières au début</t>
  </si>
  <si>
    <t xml:space="preserve">Coût des matières premières </t>
  </si>
  <si>
    <t>Coût des matières premières à acheter</t>
  </si>
  <si>
    <t>Prévision des décaissements pour l'achat des matières premières</t>
  </si>
  <si>
    <t xml:space="preserve">Compte fournisseurs dûs au début de la période </t>
  </si>
  <si>
    <t>%</t>
  </si>
  <si>
    <t>comptant 0-30</t>
  </si>
  <si>
    <t xml:space="preserve"> 30-60 jours</t>
  </si>
  <si>
    <t xml:space="preserve"> 60-90 jours</t>
  </si>
  <si>
    <t>Sous-total</t>
  </si>
  <si>
    <t>Total décaissement pour les matières premières</t>
  </si>
  <si>
    <t>D) Budget de la Main-d'œuvre directe (MOD)</t>
  </si>
  <si>
    <t>Temps de main-d'œuvre directe à l'unité (heures)</t>
  </si>
  <si>
    <t>Total des heures de main-d'œuvre directe nécessaire</t>
  </si>
  <si>
    <t>Coût de la Main-d'œuvre directe à l'heure</t>
  </si>
  <si>
    <t>Total décaissement  de la main-d'œuvre directe ($)</t>
  </si>
  <si>
    <t>E) Budget des frais indirects de fabrication</t>
  </si>
  <si>
    <t>Taux d'imputation prédéterminé des frais indirects variables ($)</t>
  </si>
  <si>
    <t xml:space="preserve">Frais indirects de fabrication variables ($) </t>
  </si>
  <si>
    <t xml:space="preserve">Frais indirects de fabrication fixes ($) </t>
  </si>
  <si>
    <t>Coût total des frais indirects de fabrication</t>
  </si>
  <si>
    <t xml:space="preserve">   Moins: Amortissement Usine</t>
  </si>
  <si>
    <t>F) Budget des frais de vente et des frais d'administration:</t>
  </si>
  <si>
    <t>Ventes budgétées en dollars (A)</t>
  </si>
  <si>
    <t>Ventes budgétées en unités (A)</t>
  </si>
  <si>
    <t xml:space="preserve">Frais ventes et admin variables </t>
  </si>
  <si>
    <t>Total des frais variables</t>
  </si>
  <si>
    <t>Frais de vente et d'administration fixes</t>
  </si>
  <si>
    <t>inscrire ici la liste des charges</t>
  </si>
  <si>
    <t>Publicité</t>
  </si>
  <si>
    <t>Amortissments</t>
  </si>
  <si>
    <t>Amortissement nouvelles immobilisations</t>
  </si>
  <si>
    <t>Assurance</t>
  </si>
  <si>
    <t>Salaires</t>
  </si>
  <si>
    <t>Autres</t>
  </si>
  <si>
    <t>Total  des frais de vente et d'administration fixes budgétés</t>
  </si>
  <si>
    <t>Total des frais de vente et d'administration budgétés</t>
  </si>
  <si>
    <t>G)BUDGET DES FRAIS FINANCIERS</t>
  </si>
  <si>
    <t>Données</t>
  </si>
  <si>
    <t>Versements prévus</t>
  </si>
  <si>
    <t>Intérêts prévus</t>
  </si>
  <si>
    <t>Capital remboursé</t>
  </si>
  <si>
    <t>Solde dette de la fin</t>
  </si>
  <si>
    <t xml:space="preserve">H) Budget de trésorerie prévisionnel (budget de caisse) </t>
  </si>
  <si>
    <t>NOTE: Il est simiplifié par rapport au budget de caisse  que vous avez vu en Gestion budgéaire.</t>
  </si>
  <si>
    <t>Nom de l'entrerprise:</t>
  </si>
  <si>
    <t xml:space="preserve">                            Budget de trésorerie</t>
  </si>
  <si>
    <t>Pour la période terminée le:</t>
  </si>
  <si>
    <t xml:space="preserve">Trésorerie au début </t>
  </si>
  <si>
    <t>Plus: Encaissements:</t>
  </si>
  <si>
    <t>Encaissement total des ventes</t>
  </si>
  <si>
    <t>TOTAL DE LA TRÉSORERIE DISPONIBLE</t>
  </si>
  <si>
    <t>Moins décaissements</t>
  </si>
  <si>
    <t>Matières premières</t>
  </si>
  <si>
    <t>Main-d'œuvre directe</t>
  </si>
  <si>
    <t>Frais indirects de fabrication variables</t>
  </si>
  <si>
    <r>
      <t xml:space="preserve">Frais indirects de fabrication fixes </t>
    </r>
    <r>
      <rPr>
        <b/>
        <u/>
        <sz val="10"/>
        <rFont val="Comic Sans MS"/>
        <family val="4"/>
      </rPr>
      <t>sans amortissement</t>
    </r>
  </si>
  <si>
    <t>Frais de vente et d'administration variables</t>
  </si>
  <si>
    <r>
      <t xml:space="preserve">Frais de vente et d'administration fixes </t>
    </r>
    <r>
      <rPr>
        <b/>
        <u/>
        <sz val="10"/>
        <rFont val="Comic Sans MS"/>
        <family val="4"/>
      </rPr>
      <t>sans amortissement</t>
    </r>
  </si>
  <si>
    <t>EXCÉDENT (DÉFICIT) DE TRÉSORERIE</t>
  </si>
  <si>
    <t>Janvier</t>
  </si>
  <si>
    <t>Février</t>
  </si>
  <si>
    <t>Mars</t>
  </si>
  <si>
    <t>Décembre</t>
  </si>
  <si>
    <t>Coût des ventes</t>
  </si>
  <si>
    <t>Coût des ventes unitaires</t>
  </si>
  <si>
    <t>Coût des ventes en dollars</t>
  </si>
  <si>
    <t>Unités prévus des ventes (A)</t>
  </si>
  <si>
    <t>J) État des résulats prévisionnel (Méthode de la  marge sur le Coût variable)</t>
  </si>
  <si>
    <t>références</t>
  </si>
  <si>
    <t>Ventes</t>
  </si>
  <si>
    <t>A)</t>
  </si>
  <si>
    <t>Moins coûts variables:</t>
  </si>
  <si>
    <t>I)</t>
  </si>
  <si>
    <t>F)</t>
  </si>
  <si>
    <t>MARGE SUR COÛTS VARIABLES</t>
  </si>
  <si>
    <t>Moins les coûts fixes</t>
  </si>
  <si>
    <t xml:space="preserve">    Frais indirects de fabrication fixes</t>
  </si>
  <si>
    <t>E)</t>
  </si>
  <si>
    <t xml:space="preserve">   Frais de vente et administation fixes</t>
  </si>
  <si>
    <t>Total des coûts fixes</t>
  </si>
  <si>
    <t>BÉNÉFICE</t>
  </si>
  <si>
    <t xml:space="preserve">                  </t>
  </si>
  <si>
    <t xml:space="preserve">                                                      Bilan</t>
  </si>
  <si>
    <t xml:space="preserve">                                     AU </t>
  </si>
  <si>
    <t>ACTIFS</t>
  </si>
  <si>
    <t>Actif à court terme:</t>
  </si>
  <si>
    <t>Encaisse</t>
  </si>
  <si>
    <t>Comptes clients</t>
  </si>
  <si>
    <t>Stock matières premières</t>
  </si>
  <si>
    <t>Stock produits finis</t>
  </si>
  <si>
    <t>TOTAL DE L'ACTIF À COURT TERME:</t>
  </si>
  <si>
    <t>Immobilisation:</t>
  </si>
  <si>
    <t>Batiment</t>
  </si>
  <si>
    <t>Équipement</t>
  </si>
  <si>
    <t>Matériel roulant</t>
  </si>
  <si>
    <t>TOTAL DES IMMOBILISATIONS</t>
  </si>
  <si>
    <t>TOTAL DES ACTIFS</t>
  </si>
  <si>
    <t>PASSIFS</t>
  </si>
  <si>
    <t>Passif à court terme</t>
  </si>
  <si>
    <t>Court terme</t>
  </si>
  <si>
    <t>Marge crédit</t>
  </si>
  <si>
    <t>Fournisseurs</t>
  </si>
  <si>
    <t>Impôt à payer</t>
  </si>
  <si>
    <t>TOTAL PASSIF À COURT TERME</t>
  </si>
  <si>
    <t>Dette a long terme</t>
  </si>
  <si>
    <t>TOTAL PASSIF À LONG TERME</t>
  </si>
  <si>
    <t>TOTAL DU PASSIF</t>
  </si>
  <si>
    <t>CAPITAUX PROPRES:</t>
  </si>
  <si>
    <t>Capital-action</t>
  </si>
  <si>
    <t>BNR</t>
  </si>
  <si>
    <t>TOTAL DES CAPITAUX PROPRES</t>
  </si>
  <si>
    <t>TOTAL PASSIF &amp; CAPITAUX PROPRES</t>
  </si>
  <si>
    <t>Trimestre</t>
  </si>
  <si>
    <t xml:space="preserve">   Frais de vente et administration variables</t>
  </si>
  <si>
    <t xml:space="preserve">   - Amortissements</t>
  </si>
  <si>
    <t xml:space="preserve">   Frais Indirect de fabrication fixes</t>
  </si>
  <si>
    <t>Déboursé des frais indirects fixes de fabrication</t>
  </si>
  <si>
    <t>FINANCEMENT (MARGE DE CRÉDIT)</t>
  </si>
  <si>
    <t xml:space="preserve">  EMPRUNT (MARGE DE CRÉDIT À UTILISER )</t>
  </si>
  <si>
    <t xml:space="preserve">  REMBOURSEMENT À LA FIN</t>
  </si>
  <si>
    <t xml:space="preserve">  INTÉRÊTS (6%/12 MOIS)</t>
  </si>
  <si>
    <t>Le calcul est le suivant:</t>
  </si>
  <si>
    <t>Total des décaissements</t>
  </si>
  <si>
    <t>Trésorerie opérationnelle</t>
  </si>
  <si>
    <t>Moins: Intérêts sur la dette à long terme (900 000%, 6%)</t>
  </si>
  <si>
    <t>Achat d'équipement (déboursé à la fin janvier)</t>
  </si>
  <si>
    <t>TRÉSORERIE À LA FIN (encaisse souhaitée)</t>
  </si>
  <si>
    <t>intérêts</t>
  </si>
  <si>
    <r>
      <t xml:space="preserve">Calcul du déboursé pour les frais de vente et Adm </t>
    </r>
    <r>
      <rPr>
        <b/>
        <u/>
        <sz val="11"/>
        <color rgb="FFFF0000"/>
        <rFont val="Comic Sans MS"/>
        <family val="4"/>
      </rPr>
      <t>BUDGET TRÉSORERIE</t>
    </r>
  </si>
  <si>
    <t xml:space="preserve">     Total des frais de vente et d'administration FIXES</t>
  </si>
  <si>
    <t>Déboursés pour les frais d'administration et deS ventes FIXES</t>
  </si>
  <si>
    <r>
      <t>I) Budget Pour déterminer le Coût des ventes prévisionnel</t>
    </r>
    <r>
      <rPr>
        <b/>
        <u/>
        <sz val="14"/>
        <color rgb="FFFF0000"/>
        <rFont val="Arial"/>
        <family val="2"/>
      </rPr>
      <t xml:space="preserve"> (Le coûts des vente se calcul sur les frais variables)</t>
    </r>
  </si>
  <si>
    <t xml:space="preserve">   Coûts des ventes </t>
  </si>
  <si>
    <t>Nombre d'unités des ventes prévues</t>
  </si>
  <si>
    <t>A</t>
  </si>
  <si>
    <t>B</t>
  </si>
  <si>
    <t>MOIS APRES</t>
  </si>
  <si>
    <t>Achat du mois précédent (fournisseurs)</t>
  </si>
  <si>
    <t xml:space="preserve">Quantité de Matières premières à acheter. </t>
  </si>
  <si>
    <t xml:space="preserve">Besoin de la production  </t>
  </si>
  <si>
    <t xml:space="preserve">Production selon la  base d'imputation </t>
  </si>
  <si>
    <r>
      <t>Déboursé des frais indirects de fabrication(</t>
    </r>
    <r>
      <rPr>
        <b/>
        <u/>
        <sz val="12"/>
        <color rgb="FFFF0000"/>
        <rFont val="Comic Sans MS"/>
        <family val="4"/>
      </rPr>
      <t>budjet de trésorerie)</t>
    </r>
  </si>
  <si>
    <t xml:space="preserve">   1- Matières premières </t>
  </si>
  <si>
    <r>
      <t xml:space="preserve">   2-Main-d'œuvre directe</t>
    </r>
    <r>
      <rPr>
        <b/>
        <sz val="10"/>
        <color rgb="FFFF0000"/>
        <rFont val="Comic Sans MS"/>
        <family val="4"/>
      </rPr>
      <t xml:space="preserve"> </t>
    </r>
  </si>
  <si>
    <t xml:space="preserve">   3-Frais indirects de fabrication </t>
  </si>
  <si>
    <r>
      <t xml:space="preserve">Nom de l'entrerprise:      </t>
    </r>
    <r>
      <rPr>
        <b/>
        <sz val="18"/>
        <rFont val="Arial"/>
        <family val="2"/>
      </rPr>
      <t xml:space="preserve">    ___________________________</t>
    </r>
  </si>
  <si>
    <t xml:space="preserve">                                          ÉTAT DES RÉSULTATS PRÉVISIONNEL</t>
  </si>
  <si>
    <t>Pour la période terminée le:_________________________</t>
  </si>
  <si>
    <t>BÉNÉFICE NET (Ou perte nette)</t>
  </si>
  <si>
    <t>Problème E9,2</t>
  </si>
  <si>
    <t>Problème P9,11</t>
  </si>
  <si>
    <t>Problème E9,3</t>
  </si>
  <si>
    <t>Problème P9,12</t>
  </si>
  <si>
    <t>Problème E9,4</t>
  </si>
  <si>
    <t>Problème E9,5</t>
  </si>
  <si>
    <t>Problème E9,6</t>
  </si>
  <si>
    <t>Problème E9,7</t>
  </si>
  <si>
    <t>Problème P9,20</t>
  </si>
  <si>
    <t>Problème P916</t>
  </si>
  <si>
    <t>Problème P9,19</t>
  </si>
  <si>
    <t>Problème P9,23</t>
  </si>
  <si>
    <t>CHAPITRE 9: LE BUDGET DIRECTEUR</t>
  </si>
  <si>
    <r>
      <t xml:space="preserve">Quantité de Matières premières à acheter. </t>
    </r>
    <r>
      <rPr>
        <b/>
        <sz val="11"/>
        <color rgb="FFFF0000"/>
        <rFont val="Comic Sans MS"/>
        <family val="4"/>
      </rPr>
      <t>En Kilogramme</t>
    </r>
  </si>
  <si>
    <r>
      <t xml:space="preserve">Coût des matières premières </t>
    </r>
    <r>
      <rPr>
        <b/>
        <sz val="11"/>
        <color rgb="FFFF0000"/>
        <rFont val="Comic Sans MS"/>
        <family val="4"/>
      </rPr>
      <t>0,60$ l'unité</t>
    </r>
  </si>
  <si>
    <r>
      <t>Matières premières nécessaires par unité</t>
    </r>
    <r>
      <rPr>
        <b/>
        <sz val="11"/>
        <rFont val="Comic Sans MS"/>
        <family val="4"/>
      </rPr>
      <t xml:space="preserve"> (</t>
    </r>
    <r>
      <rPr>
        <b/>
        <sz val="11"/>
        <color rgb="FFFF0000"/>
        <rFont val="Comic Sans MS"/>
        <family val="4"/>
      </rPr>
      <t>5KG/unité)</t>
    </r>
  </si>
  <si>
    <r>
      <t xml:space="preserve">Stock de matières premières désirés à la fin </t>
    </r>
    <r>
      <rPr>
        <b/>
        <sz val="11"/>
        <color rgb="FFFF0000"/>
        <rFont val="Comic Sans MS"/>
        <family val="4"/>
      </rPr>
      <t>25% mois suivant</t>
    </r>
  </si>
  <si>
    <r>
      <t xml:space="preserve">Stock de matières premières au début </t>
    </r>
    <r>
      <rPr>
        <b/>
        <sz val="11"/>
        <color rgb="FFFF0000"/>
        <rFont val="Comic Sans MS"/>
        <family val="4"/>
      </rPr>
      <t>voir point c)</t>
    </r>
  </si>
  <si>
    <t>mai</t>
  </si>
  <si>
    <r>
      <t>Temps de main-d'œuvre directe à l'unité (</t>
    </r>
    <r>
      <rPr>
        <b/>
        <sz val="11"/>
        <color rgb="FFFF0000"/>
        <rFont val="Comic Sans MS"/>
        <family val="4"/>
      </rPr>
      <t>1,25 heures</t>
    </r>
    <r>
      <rPr>
        <b/>
        <sz val="11"/>
        <rFont val="Comic Sans MS"/>
        <family val="4"/>
      </rPr>
      <t>)</t>
    </r>
  </si>
  <si>
    <r>
      <t xml:space="preserve">Coût de la Main-d'œuvre directe à l'heure </t>
    </r>
    <r>
      <rPr>
        <b/>
        <sz val="11"/>
        <color rgb="FFFF0000"/>
        <rFont val="Comic Sans MS"/>
        <family val="4"/>
      </rPr>
      <t>16$/hre</t>
    </r>
  </si>
  <si>
    <r>
      <t xml:space="preserve">Production selon </t>
    </r>
    <r>
      <rPr>
        <b/>
        <sz val="10"/>
        <color rgb="FFFF0000"/>
        <rFont val="Comic Sans MS"/>
        <family val="4"/>
      </rPr>
      <t>la  base d'imputation est sur les coût de MOD) budget c)</t>
    </r>
  </si>
  <si>
    <r>
      <t xml:space="preserve">Taux d'imputation prédéterminé des frais indirects variables ($) </t>
    </r>
    <r>
      <rPr>
        <b/>
        <sz val="10"/>
        <color rgb="FFFF0000"/>
        <rFont val="Comic Sans MS"/>
        <family val="4"/>
      </rPr>
      <t>no e) 50% MOD</t>
    </r>
  </si>
  <si>
    <r>
      <t xml:space="preserve">Frais indirects de fabrication variables ($) </t>
    </r>
    <r>
      <rPr>
        <b/>
        <sz val="10"/>
        <color rgb="FFFF0000"/>
        <rFont val="Comic Sans MS"/>
        <family val="4"/>
      </rPr>
      <t xml:space="preserve"> au no f) la somme=85 600$</t>
    </r>
  </si>
  <si>
    <t xml:space="preserve">Ici on utilise le taux d'imputation.  Dans ce problèmes ils ont décidé d'imputer les frais indirects de fabrication selon le calcul suivant: </t>
  </si>
  <si>
    <t>50% des coûts de la main d'œuvre directe</t>
  </si>
  <si>
    <r>
      <t xml:space="preserve">   Frais Indirect de fabrication fixes </t>
    </r>
    <r>
      <rPr>
        <b/>
        <sz val="12"/>
        <color rgb="FFFF0000"/>
        <rFont val="Comic Sans MS"/>
        <family val="4"/>
      </rPr>
      <t>85 600$</t>
    </r>
  </si>
  <si>
    <r>
      <t xml:space="preserve">   Moins:</t>
    </r>
    <r>
      <rPr>
        <b/>
        <sz val="12"/>
        <color rgb="FFFF0000"/>
        <rFont val="Comic Sans MS"/>
        <family val="4"/>
      </rPr>
      <t xml:space="preserve"> Amortissement Usine point g)</t>
    </r>
  </si>
  <si>
    <r>
      <t xml:space="preserve">Ventes budgétées en dollars </t>
    </r>
    <r>
      <rPr>
        <b/>
        <sz val="10"/>
        <color rgb="FFFF0000"/>
        <rFont val="Comic Sans MS"/>
        <family val="4"/>
      </rPr>
      <t>(A)</t>
    </r>
  </si>
  <si>
    <r>
      <t xml:space="preserve">Ventes budgétées en unités </t>
    </r>
    <r>
      <rPr>
        <b/>
        <sz val="10"/>
        <color rgb="FFFF0000"/>
        <rFont val="Comic Sans MS"/>
        <family val="4"/>
      </rPr>
      <t>(A)</t>
    </r>
  </si>
  <si>
    <r>
      <t xml:space="preserve">   Coûts d'expédition variables </t>
    </r>
    <r>
      <rPr>
        <b/>
        <sz val="10"/>
        <color rgb="FFFF0000"/>
        <rFont val="Comic Sans MS"/>
        <family val="4"/>
      </rPr>
      <t>(4$ par unité)</t>
    </r>
  </si>
  <si>
    <r>
      <t xml:space="preserve">   Commissions sur les ventes </t>
    </r>
    <r>
      <rPr>
        <b/>
        <sz val="10"/>
        <color rgb="FFFF0000"/>
        <rFont val="Comic Sans MS"/>
        <family val="4"/>
      </rPr>
      <t>(10% des ventes $)</t>
    </r>
  </si>
  <si>
    <r>
      <t xml:space="preserve">inscrire ici la liste des charges </t>
    </r>
    <r>
      <rPr>
        <b/>
        <i/>
        <sz val="10"/>
        <color rgb="FFFF0000"/>
        <rFont val="Comic Sans MS"/>
        <family val="4"/>
      </rPr>
      <t>Poins H) et I)</t>
    </r>
  </si>
  <si>
    <t xml:space="preserve">   Emprunt  au bilan: solde au 31 décembre 20x5:  900 000$, le taux d'intérêt 6% annuel. </t>
  </si>
  <si>
    <t xml:space="preserve">                     Il n'y a aucune mention des montants des sommes versés pour rembourser le capital de la dettealors ont supose qu'ils ne paient que les intérêts</t>
  </si>
  <si>
    <t xml:space="preserve">              Versements prévus=Intérêts prévues</t>
  </si>
  <si>
    <t>Pas d'informations au sujet du remboursement du capital de cette dette</t>
  </si>
  <si>
    <r>
      <t xml:space="preserve">Intérêts prévus </t>
    </r>
    <r>
      <rPr>
        <b/>
        <sz val="10"/>
        <color rgb="FFFF0000"/>
        <rFont val="Comic Sans MS"/>
        <family val="4"/>
      </rPr>
      <t>=6%/12 mois</t>
    </r>
  </si>
  <si>
    <r>
      <t>Frais indirects de fabrication fixes ($)  au no</t>
    </r>
    <r>
      <rPr>
        <b/>
        <sz val="10"/>
        <color rgb="FFFF0000"/>
        <rFont val="Comic Sans MS"/>
        <family val="4"/>
      </rPr>
      <t xml:space="preserve"> f) la somme=85 600$</t>
    </r>
  </si>
  <si>
    <t>Intérêts: 6% par année/12 mois=</t>
  </si>
  <si>
    <t>ou</t>
  </si>
  <si>
    <t>FORMULE:</t>
  </si>
  <si>
    <t>X signifie le montant de l'emprunt (marge de crédit de la période)</t>
  </si>
  <si>
    <t>Exédent/déficit +       X       - (%intérêts mensuels*X)= Encaisse souhaitée</t>
  </si>
  <si>
    <t>=  - 138 900   +     x                -        0,005X                   =30 000</t>
  </si>
  <si>
    <r>
      <t xml:space="preserve">on isole le </t>
    </r>
    <r>
      <rPr>
        <b/>
        <sz val="11"/>
        <rFont val="Arial"/>
        <family val="2"/>
      </rPr>
      <t>X</t>
    </r>
  </si>
  <si>
    <t>X-0,005X=30 000 + 138 900</t>
  </si>
  <si>
    <t>0,995X= 168 900</t>
  </si>
  <si>
    <t>1-0,005=</t>
  </si>
  <si>
    <t>X= 168 900/0,995</t>
  </si>
  <si>
    <t>Somme utilisée sur la marge de crédit en Janvier</t>
  </si>
  <si>
    <t>et Sur lequel nous calculerons les intérêts payés en janvier</t>
  </si>
  <si>
    <t>INTÉRÊTS DE JANVIER = EMPRUNT 169 749$*0,005= 849$</t>
  </si>
  <si>
    <t>INTÉRÊTS DE FÉVRIER (PAS DE REMBOURSMENT EN JANVIER) EMPRUNT 169 749$*0,005= 849$</t>
  </si>
  <si>
    <t>Intérêts (169 749-94 481)* 0,005</t>
  </si>
  <si>
    <t>EXÉDENT 69 440$ -ENCAISSE SOUHAITÉE 30 000-Intérêts mars 376,34$= RENBOURSEMENT DE 39 604$</t>
  </si>
  <si>
    <t>EXÉDENT 125 330$ -ENCAISSE SOUHAITÉE 30 000-Intérêts janvier 849$= RENBOURSEMENT DE 94 481$</t>
  </si>
  <si>
    <t xml:space="preserve">L) BILAN PRÉVISIONNEL </t>
  </si>
  <si>
    <t>L) BILAN PRÉVISIONNEL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</si>
</sst>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$&quot;_);[Red]\(#,##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0_);[Red]\(0\)"/>
    <numFmt numFmtId="165" formatCode="_ * #,##0_)\ _$_ ;_ * \(#,##0\)\ _$_ ;_ * &quot;-&quot;??_)\ _$_ ;_ @_ "/>
    <numFmt numFmtId="166" formatCode="_ * #,##0_)\ &quot;$&quot;_ ;_ * \(#,##0\)\ &quot;$&quot;_ ;_ * &quot;-&quot;??_)\ &quot;$&quot;_ ;_ @_ "/>
    <numFmt numFmtId="167" formatCode="0.0%"/>
    <numFmt numFmtId="168" formatCode="_ * #,##0.0_)\ &quot;$&quot;_ ;_ * \(#,##0.0\)\ &quot;$&quot;_ ;_ * &quot;-&quot;??_)\ &quot;$&quot;_ ;_ @_ "/>
    <numFmt numFmtId="169" formatCode="#,##0.000_);[Red]\(#,##0.000\)"/>
    <numFmt numFmtId="170" formatCode="#,##0.0_);[Red]\(#,##0.0\)"/>
    <numFmt numFmtId="171" formatCode="#,##0.0000_);[Red]\(#,##0.0000\)"/>
  </numFmts>
  <fonts count="5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b/>
      <sz val="12"/>
      <name val="Arial"/>
      <family val="2"/>
    </font>
    <font>
      <b/>
      <sz val="11"/>
      <name val="Comic Sans MS"/>
      <family val="4"/>
    </font>
    <font>
      <b/>
      <sz val="10"/>
      <color theme="1"/>
      <name val="Comic Sans MS"/>
      <family val="4"/>
    </font>
    <font>
      <b/>
      <sz val="10"/>
      <color rgb="FFFF0000"/>
      <name val="Comic Sans MS"/>
      <family val="4"/>
    </font>
    <font>
      <b/>
      <sz val="11"/>
      <color rgb="FFFF0000"/>
      <name val="Comic Sans MS"/>
      <family val="4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omic Sans MS"/>
      <family val="4"/>
    </font>
    <font>
      <b/>
      <u/>
      <sz val="10"/>
      <name val="Comic Sans MS"/>
      <family val="4"/>
    </font>
    <font>
      <b/>
      <u/>
      <sz val="11"/>
      <name val="Comic Sans MS"/>
      <family val="4"/>
    </font>
    <font>
      <b/>
      <sz val="12"/>
      <name val="Comic Sans MS"/>
      <family val="4"/>
    </font>
    <font>
      <b/>
      <sz val="10"/>
      <color theme="1"/>
      <name val="Arial"/>
      <family val="2"/>
    </font>
    <font>
      <b/>
      <sz val="11"/>
      <color theme="1"/>
      <name val="Comic Sans MS"/>
      <family val="4"/>
    </font>
    <font>
      <b/>
      <i/>
      <sz val="10"/>
      <color theme="1"/>
      <name val="Comic Sans MS"/>
      <family val="4"/>
    </font>
    <font>
      <b/>
      <sz val="14"/>
      <name val="Arial"/>
      <family val="2"/>
    </font>
    <font>
      <b/>
      <sz val="14"/>
      <name val="Comic Sans MS"/>
      <family val="4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b/>
      <u/>
      <sz val="16"/>
      <name val="Arial"/>
      <family val="2"/>
    </font>
    <font>
      <b/>
      <u/>
      <sz val="14"/>
      <name val="Comic Sans MS"/>
      <family val="4"/>
    </font>
    <font>
      <b/>
      <sz val="14"/>
      <color rgb="FFFF000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b/>
      <u/>
      <sz val="14"/>
      <color rgb="FFFF0000"/>
      <name val="Arial"/>
      <family val="2"/>
    </font>
    <font>
      <sz val="9"/>
      <color indexed="81"/>
      <name val="Tahoma"/>
      <family val="2"/>
    </font>
    <font>
      <b/>
      <i/>
      <sz val="11"/>
      <name val="Comic Sans MS"/>
      <family val="4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u/>
      <sz val="14"/>
      <color theme="1"/>
      <name val="Comic Sans MS"/>
      <family val="4"/>
    </font>
    <font>
      <b/>
      <sz val="18"/>
      <name val="Arial"/>
      <family val="2"/>
    </font>
    <font>
      <b/>
      <sz val="10"/>
      <color theme="5" tint="-0.249977111117893"/>
      <name val="Comic Sans MS"/>
      <family val="4"/>
    </font>
    <font>
      <b/>
      <u/>
      <sz val="11"/>
      <color theme="1"/>
      <name val="Comic Sans MS"/>
      <family val="4"/>
    </font>
    <font>
      <sz val="11"/>
      <color theme="1"/>
      <name val="Comic Sans MS"/>
      <family val="4"/>
    </font>
    <font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u/>
      <sz val="11"/>
      <color rgb="FFFF0000"/>
      <name val="Comic Sans MS"/>
      <family val="4"/>
    </font>
    <font>
      <b/>
      <u/>
      <sz val="12"/>
      <name val="Comic Sans MS"/>
      <family val="4"/>
    </font>
    <font>
      <b/>
      <u/>
      <sz val="12"/>
      <color rgb="FFFF0000"/>
      <name val="Comic Sans MS"/>
      <family val="4"/>
    </font>
    <font>
      <sz val="14"/>
      <name val="Arial"/>
      <family val="2"/>
    </font>
    <font>
      <b/>
      <u/>
      <sz val="16"/>
      <color theme="1"/>
      <name val="Arial"/>
      <family val="2"/>
    </font>
    <font>
      <b/>
      <sz val="12"/>
      <color rgb="FFFF0000"/>
      <name val="Comic Sans MS"/>
      <family val="4"/>
    </font>
    <font>
      <b/>
      <i/>
      <sz val="10"/>
      <color rgb="FFFF0000"/>
      <name val="Comic Sans MS"/>
      <family val="4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6">
    <xf numFmtId="0" fontId="0" fillId="0" borderId="0" xfId="0"/>
    <xf numFmtId="38" fontId="4" fillId="2" borderId="0" xfId="0" applyNumberFormat="1" applyFont="1" applyFill="1"/>
    <xf numFmtId="38" fontId="6" fillId="4" borderId="0" xfId="0" applyNumberFormat="1" applyFont="1" applyFill="1"/>
    <xf numFmtId="38" fontId="2" fillId="4" borderId="0" xfId="0" applyNumberFormat="1" applyFont="1" applyFill="1" applyBorder="1"/>
    <xf numFmtId="166" fontId="0" fillId="4" borderId="1" xfId="2" applyNumberFormat="1" applyFont="1" applyFill="1" applyBorder="1"/>
    <xf numFmtId="166" fontId="2" fillId="4" borderId="1" xfId="2" applyNumberFormat="1" applyFont="1" applyFill="1" applyBorder="1" applyAlignment="1">
      <alignment horizontal="left" indent="2"/>
    </xf>
    <xf numFmtId="165" fontId="0" fillId="4" borderId="1" xfId="1" applyNumberFormat="1" applyFont="1" applyFill="1" applyBorder="1"/>
    <xf numFmtId="0" fontId="0" fillId="6" borderId="0" xfId="0" applyFill="1"/>
    <xf numFmtId="0" fontId="2" fillId="6" borderId="0" xfId="0" applyFont="1" applyFill="1" applyAlignment="1">
      <alignment horizontal="center"/>
    </xf>
    <xf numFmtId="38" fontId="4" fillId="6" borderId="0" xfId="0" applyNumberFormat="1" applyFont="1" applyFill="1"/>
    <xf numFmtId="38" fontId="0" fillId="6" borderId="0" xfId="0" applyNumberFormat="1" applyFill="1"/>
    <xf numFmtId="38" fontId="2" fillId="6" borderId="0" xfId="0" applyNumberFormat="1" applyFont="1" applyFill="1"/>
    <xf numFmtId="165" fontId="0" fillId="6" borderId="0" xfId="1" applyNumberFormat="1" applyFont="1" applyFill="1"/>
    <xf numFmtId="166" fontId="0" fillId="6" borderId="0" xfId="2" applyNumberFormat="1" applyFont="1" applyFill="1"/>
    <xf numFmtId="38" fontId="0" fillId="4" borderId="0" xfId="0" applyNumberFormat="1" applyFill="1"/>
    <xf numFmtId="38" fontId="0" fillId="5" borderId="0" xfId="0" applyNumberFormat="1" applyFill="1"/>
    <xf numFmtId="38" fontId="4" fillId="5" borderId="0" xfId="0" applyNumberFormat="1" applyFont="1" applyFill="1"/>
    <xf numFmtId="38" fontId="2" fillId="5" borderId="0" xfId="0" applyNumberFormat="1" applyFont="1" applyFill="1" applyAlignment="1">
      <alignment horizontal="center"/>
    </xf>
    <xf numFmtId="38" fontId="2" fillId="5" borderId="0" xfId="0" applyNumberFormat="1" applyFont="1" applyFill="1"/>
    <xf numFmtId="38" fontId="12" fillId="5" borderId="0" xfId="0" applyNumberFormat="1" applyFont="1" applyFill="1"/>
    <xf numFmtId="38" fontId="12" fillId="5" borderId="0" xfId="0" applyNumberFormat="1" applyFont="1" applyFill="1" applyAlignment="1">
      <alignment horizontal="center"/>
    </xf>
    <xf numFmtId="38" fontId="6" fillId="6" borderId="0" xfId="0" applyNumberFormat="1" applyFont="1" applyFill="1"/>
    <xf numFmtId="38" fontId="13" fillId="6" borderId="0" xfId="0" applyNumberFormat="1" applyFont="1" applyFill="1"/>
    <xf numFmtId="164" fontId="0" fillId="6" borderId="0" xfId="0" applyNumberFormat="1" applyFill="1"/>
    <xf numFmtId="43" fontId="0" fillId="6" borderId="0" xfId="1" applyFont="1" applyFill="1" applyAlignment="1">
      <alignment horizontal="left" indent="2"/>
    </xf>
    <xf numFmtId="43" fontId="0" fillId="6" borderId="3" xfId="1" applyFont="1" applyFill="1" applyBorder="1" applyAlignment="1">
      <alignment horizontal="left" indent="2"/>
    </xf>
    <xf numFmtId="43" fontId="0" fillId="6" borderId="0" xfId="1" applyFont="1" applyFill="1" applyBorder="1" applyAlignment="1">
      <alignment horizontal="left" indent="2"/>
    </xf>
    <xf numFmtId="38" fontId="2" fillId="6" borderId="0" xfId="0" applyNumberFormat="1" applyFont="1" applyFill="1" applyBorder="1"/>
    <xf numFmtId="38" fontId="2" fillId="6" borderId="0" xfId="0" applyNumberFormat="1" applyFont="1" applyFill="1" applyBorder="1" applyAlignment="1">
      <alignment horizontal="center"/>
    </xf>
    <xf numFmtId="38" fontId="0" fillId="6" borderId="0" xfId="0" applyNumberFormat="1" applyFill="1" applyBorder="1"/>
    <xf numFmtId="9" fontId="0" fillId="6" borderId="0" xfId="3" applyFont="1" applyFill="1" applyBorder="1"/>
    <xf numFmtId="38" fontId="4" fillId="6" borderId="0" xfId="0" applyNumberFormat="1" applyFont="1" applyFill="1" applyBorder="1"/>
    <xf numFmtId="166" fontId="0" fillId="6" borderId="0" xfId="2" applyNumberFormat="1" applyFont="1" applyFill="1" applyBorder="1"/>
    <xf numFmtId="166" fontId="2" fillId="6" borderId="0" xfId="2" applyNumberFormat="1" applyFont="1" applyFill="1" applyBorder="1"/>
    <xf numFmtId="38" fontId="16" fillId="6" borderId="0" xfId="0" applyNumberFormat="1" applyFont="1" applyFill="1"/>
    <xf numFmtId="38" fontId="12" fillId="5" borderId="3" xfId="0" applyNumberFormat="1" applyFont="1" applyFill="1" applyBorder="1"/>
    <xf numFmtId="38" fontId="12" fillId="5" borderId="0" xfId="0" applyNumberFormat="1" applyFont="1" applyFill="1" applyBorder="1" applyAlignment="1">
      <alignment horizontal="center"/>
    </xf>
    <xf numFmtId="38" fontId="3" fillId="6" borderId="0" xfId="0" applyNumberFormat="1" applyFont="1" applyFill="1" applyBorder="1"/>
    <xf numFmtId="38" fontId="6" fillId="5" borderId="0" xfId="0" applyNumberFormat="1" applyFont="1" applyFill="1" applyBorder="1"/>
    <xf numFmtId="166" fontId="0" fillId="4" borderId="5" xfId="2" applyNumberFormat="1" applyFont="1" applyFill="1" applyBorder="1"/>
    <xf numFmtId="38" fontId="17" fillId="6" borderId="0" xfId="0" applyNumberFormat="1" applyFont="1" applyFill="1"/>
    <xf numFmtId="38" fontId="17" fillId="6" borderId="0" xfId="3" applyNumberFormat="1" applyFont="1" applyFill="1"/>
    <xf numFmtId="38" fontId="10" fillId="6" borderId="0" xfId="0" applyNumberFormat="1" applyFont="1" applyFill="1"/>
    <xf numFmtId="38" fontId="10" fillId="6" borderId="0" xfId="3" applyNumberFormat="1" applyFont="1" applyFill="1"/>
    <xf numFmtId="38" fontId="7" fillId="6" borderId="0" xfId="0" applyNumberFormat="1" applyFont="1" applyFill="1"/>
    <xf numFmtId="38" fontId="18" fillId="6" borderId="0" xfId="0" applyNumberFormat="1" applyFont="1" applyFill="1"/>
    <xf numFmtId="38" fontId="7" fillId="5" borderId="0" xfId="0" applyNumberFormat="1" applyFont="1" applyFill="1"/>
    <xf numFmtId="38" fontId="17" fillId="5" borderId="0" xfId="0" applyNumberFormat="1" applyFont="1" applyFill="1"/>
    <xf numFmtId="38" fontId="18" fillId="4" borderId="0" xfId="0" applyNumberFormat="1" applyFont="1" applyFill="1"/>
    <xf numFmtId="38" fontId="10" fillId="4" borderId="2" xfId="0" applyNumberFormat="1" applyFont="1" applyFill="1" applyBorder="1"/>
    <xf numFmtId="38" fontId="7" fillId="4" borderId="0" xfId="0" applyNumberFormat="1" applyFont="1" applyFill="1" applyAlignment="1">
      <alignment horizontal="right"/>
    </xf>
    <xf numFmtId="38" fontId="19" fillId="6" borderId="0" xfId="0" applyNumberFormat="1" applyFont="1" applyFill="1"/>
    <xf numFmtId="38" fontId="10" fillId="4" borderId="1" xfId="0" applyNumberFormat="1" applyFont="1" applyFill="1" applyBorder="1"/>
    <xf numFmtId="38" fontId="18" fillId="4" borderId="1" xfId="0" applyNumberFormat="1" applyFont="1" applyFill="1" applyBorder="1"/>
    <xf numFmtId="9" fontId="0" fillId="6" borderId="0" xfId="3" applyFont="1" applyFill="1"/>
    <xf numFmtId="9" fontId="2" fillId="6" borderId="0" xfId="3" applyFont="1" applyFill="1"/>
    <xf numFmtId="166" fontId="0" fillId="6" borderId="3" xfId="2" applyNumberFormat="1" applyFont="1" applyFill="1" applyBorder="1"/>
    <xf numFmtId="38" fontId="2" fillId="6" borderId="2" xfId="0" applyNumberFormat="1" applyFont="1" applyFill="1" applyBorder="1"/>
    <xf numFmtId="38" fontId="6" fillId="6" borderId="0" xfId="0" applyNumberFormat="1" applyFont="1" applyFill="1" applyBorder="1"/>
    <xf numFmtId="38" fontId="14" fillId="6" borderId="0" xfId="0" applyNumberFormat="1" applyFont="1" applyFill="1"/>
    <xf numFmtId="166" fontId="0" fillId="4" borderId="2" xfId="2" applyNumberFormat="1" applyFont="1" applyFill="1" applyBorder="1"/>
    <xf numFmtId="38" fontId="2" fillId="6" borderId="3" xfId="0" applyNumberFormat="1" applyFont="1" applyFill="1" applyBorder="1"/>
    <xf numFmtId="38" fontId="20" fillId="6" borderId="0" xfId="0" applyNumberFormat="1" applyFont="1" applyFill="1"/>
    <xf numFmtId="38" fontId="20" fillId="6" borderId="0" xfId="0" applyNumberFormat="1" applyFont="1" applyFill="1" applyBorder="1"/>
    <xf numFmtId="0" fontId="2" fillId="6" borderId="0" xfId="0" applyFont="1" applyFill="1"/>
    <xf numFmtId="44" fontId="0" fillId="6" borderId="0" xfId="2" applyFont="1" applyFill="1"/>
    <xf numFmtId="44" fontId="0" fillId="6" borderId="0" xfId="2" applyFont="1" applyFill="1" applyBorder="1"/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44" fontId="2" fillId="6" borderId="0" xfId="2" applyFont="1" applyFill="1" applyBorder="1"/>
    <xf numFmtId="9" fontId="2" fillId="6" borderId="0" xfId="3" applyFont="1" applyFill="1" applyBorder="1" applyAlignment="1">
      <alignment horizontal="center"/>
    </xf>
    <xf numFmtId="165" fontId="0" fillId="6" borderId="0" xfId="1" applyNumberFormat="1" applyFont="1" applyFill="1" applyBorder="1"/>
    <xf numFmtId="38" fontId="4" fillId="5" borderId="0" xfId="0" applyNumberFormat="1" applyFont="1" applyFill="1" applyAlignment="1">
      <alignment horizontal="center"/>
    </xf>
    <xf numFmtId="38" fontId="4" fillId="6" borderId="5" xfId="0" applyNumberFormat="1" applyFont="1" applyFill="1" applyBorder="1"/>
    <xf numFmtId="38" fontId="4" fillId="4" borderId="7" xfId="0" applyNumberFormat="1" applyFont="1" applyFill="1" applyBorder="1"/>
    <xf numFmtId="0" fontId="2" fillId="6" borderId="9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38" fontId="8" fillId="6" borderId="0" xfId="0" applyNumberFormat="1" applyFont="1" applyFill="1"/>
    <xf numFmtId="38" fontId="4" fillId="4" borderId="8" xfId="0" applyNumberFormat="1" applyFont="1" applyFill="1" applyBorder="1"/>
    <xf numFmtId="38" fontId="21" fillId="6" borderId="0" xfId="0" applyNumberFormat="1" applyFont="1" applyFill="1"/>
    <xf numFmtId="38" fontId="8" fillId="6" borderId="3" xfId="0" applyNumberFormat="1" applyFont="1" applyFill="1" applyBorder="1"/>
    <xf numFmtId="38" fontId="1" fillId="6" borderId="0" xfId="0" applyNumberFormat="1" applyFont="1" applyFill="1"/>
    <xf numFmtId="38" fontId="2" fillId="6" borderId="0" xfId="0" applyNumberFormat="1" applyFont="1" applyFill="1" applyAlignment="1">
      <alignment horizontal="right"/>
    </xf>
    <xf numFmtId="38" fontId="3" fillId="6" borderId="0" xfId="0" applyNumberFormat="1" applyFont="1" applyFill="1"/>
    <xf numFmtId="38" fontId="0" fillId="6" borderId="0" xfId="0" applyNumberFormat="1" applyFill="1" applyAlignment="1">
      <alignment horizontal="right" vertical="center"/>
    </xf>
    <xf numFmtId="164" fontId="11" fillId="6" borderId="0" xfId="0" applyNumberFormat="1" applyFont="1" applyFill="1" applyBorder="1"/>
    <xf numFmtId="38" fontId="14" fillId="6" borderId="0" xfId="0" applyNumberFormat="1" applyFont="1" applyFill="1" applyBorder="1"/>
    <xf numFmtId="38" fontId="0" fillId="6" borderId="8" xfId="0" applyNumberFormat="1" applyFill="1" applyBorder="1"/>
    <xf numFmtId="38" fontId="13" fillId="6" borderId="0" xfId="0" applyNumberFormat="1" applyFont="1" applyFill="1" applyBorder="1"/>
    <xf numFmtId="38" fontId="6" fillId="6" borderId="0" xfId="0" applyNumberFormat="1" applyFont="1" applyFill="1" applyBorder="1" applyAlignment="1">
      <alignment horizontal="right"/>
    </xf>
    <xf numFmtId="38" fontId="13" fillId="6" borderId="0" xfId="0" applyNumberFormat="1" applyFont="1" applyFill="1" applyBorder="1" applyAlignment="1">
      <alignment horizontal="right"/>
    </xf>
    <xf numFmtId="9" fontId="6" fillId="6" borderId="7" xfId="3" applyFont="1" applyFill="1" applyBorder="1"/>
    <xf numFmtId="0" fontId="0" fillId="4" borderId="1" xfId="0" applyFill="1" applyBorder="1"/>
    <xf numFmtId="38" fontId="6" fillId="4" borderId="0" xfId="0" applyNumberFormat="1" applyFont="1" applyFill="1" applyBorder="1"/>
    <xf numFmtId="38" fontId="2" fillId="2" borderId="0" xfId="0" applyNumberFormat="1" applyFont="1" applyFill="1"/>
    <xf numFmtId="38" fontId="0" fillId="4" borderId="8" xfId="0" applyNumberFormat="1" applyFill="1" applyBorder="1"/>
    <xf numFmtId="38" fontId="0" fillId="6" borderId="0" xfId="3" applyNumberFormat="1" applyFont="1" applyFill="1"/>
    <xf numFmtId="38" fontId="4" fillId="2" borderId="0" xfId="0" applyNumberFormat="1" applyFont="1" applyFill="1" applyAlignment="1">
      <alignment horizontal="center"/>
    </xf>
    <xf numFmtId="38" fontId="4" fillId="4" borderId="0" xfId="0" applyNumberFormat="1" applyFont="1" applyFill="1"/>
    <xf numFmtId="166" fontId="2" fillId="4" borderId="1" xfId="2" applyNumberFormat="1" applyFont="1" applyFill="1" applyBorder="1"/>
    <xf numFmtId="38" fontId="23" fillId="6" borderId="0" xfId="0" applyNumberFormat="1" applyFont="1" applyFill="1"/>
    <xf numFmtId="38" fontId="25" fillId="6" borderId="0" xfId="0" applyNumberFormat="1" applyFont="1" applyFill="1"/>
    <xf numFmtId="0" fontId="25" fillId="6" borderId="0" xfId="0" applyFont="1" applyFill="1"/>
    <xf numFmtId="38" fontId="26" fillId="6" borderId="0" xfId="0" applyNumberFormat="1" applyFont="1" applyFill="1"/>
    <xf numFmtId="0" fontId="24" fillId="6" borderId="0" xfId="0" applyFont="1" applyFill="1"/>
    <xf numFmtId="0" fontId="27" fillId="6" borderId="0" xfId="0" applyFont="1" applyFill="1"/>
    <xf numFmtId="38" fontId="28" fillId="6" borderId="0" xfId="0" applyNumberFormat="1" applyFont="1" applyFill="1"/>
    <xf numFmtId="38" fontId="6" fillId="5" borderId="0" xfId="0" applyNumberFormat="1" applyFon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6" fontId="0" fillId="6" borderId="0" xfId="2" applyNumberFormat="1" applyFont="1" applyFill="1" applyAlignment="1">
      <alignment horizontal="center"/>
    </xf>
    <xf numFmtId="166" fontId="2" fillId="4" borderId="1" xfId="2" applyNumberFormat="1" applyFont="1" applyFill="1" applyBorder="1" applyAlignment="1">
      <alignment horizontal="center"/>
    </xf>
    <xf numFmtId="38" fontId="29" fillId="6" borderId="0" xfId="0" applyNumberFormat="1" applyFont="1" applyFill="1"/>
    <xf numFmtId="9" fontId="0" fillId="6" borderId="0" xfId="3" applyFont="1" applyFill="1" applyAlignment="1">
      <alignment horizontal="center"/>
    </xf>
    <xf numFmtId="9" fontId="2" fillId="6" borderId="8" xfId="3" applyFont="1" applyFill="1" applyBorder="1" applyAlignment="1">
      <alignment horizontal="center"/>
    </xf>
    <xf numFmtId="38" fontId="3" fillId="6" borderId="0" xfId="0" applyNumberFormat="1" applyFont="1" applyFill="1" applyBorder="1" applyAlignment="1">
      <alignment horizontal="right"/>
    </xf>
    <xf numFmtId="38" fontId="4" fillId="6" borderId="0" xfId="0" applyNumberFormat="1" applyFont="1" applyFill="1" applyBorder="1" applyAlignment="1">
      <alignment horizontal="right"/>
    </xf>
    <xf numFmtId="9" fontId="30" fillId="6" borderId="0" xfId="3" applyFont="1" applyFill="1" applyBorder="1" applyAlignment="1">
      <alignment horizontal="center"/>
    </xf>
    <xf numFmtId="38" fontId="2" fillId="3" borderId="0" xfId="0" applyNumberFormat="1" applyFont="1" applyFill="1" applyBorder="1" applyAlignment="1">
      <alignment horizontal="center"/>
    </xf>
    <xf numFmtId="38" fontId="0" fillId="3" borderId="0" xfId="0" applyNumberFormat="1" applyFill="1" applyBorder="1"/>
    <xf numFmtId="38" fontId="2" fillId="3" borderId="0" xfId="0" applyNumberFormat="1" applyFont="1" applyFill="1" applyBorder="1"/>
    <xf numFmtId="38" fontId="0" fillId="3" borderId="0" xfId="0" applyNumberFormat="1" applyFill="1"/>
    <xf numFmtId="9" fontId="0" fillId="3" borderId="0" xfId="3" applyFont="1" applyFill="1" applyAlignment="1">
      <alignment horizontal="center"/>
    </xf>
    <xf numFmtId="9" fontId="2" fillId="3" borderId="7" xfId="3" applyFont="1" applyFill="1" applyBorder="1" applyAlignment="1">
      <alignment horizontal="center"/>
    </xf>
    <xf numFmtId="38" fontId="31" fillId="6" borderId="0" xfId="0" applyNumberFormat="1" applyFont="1" applyFill="1" applyBorder="1"/>
    <xf numFmtId="38" fontId="2" fillId="3" borderId="2" xfId="0" applyNumberFormat="1" applyFont="1" applyFill="1" applyBorder="1"/>
    <xf numFmtId="38" fontId="2" fillId="6" borderId="12" xfId="0" applyNumberFormat="1" applyFont="1" applyFill="1" applyBorder="1"/>
    <xf numFmtId="165" fontId="0" fillId="6" borderId="3" xfId="1" applyNumberFormat="1" applyFont="1" applyFill="1" applyBorder="1"/>
    <xf numFmtId="165" fontId="2" fillId="6" borderId="0" xfId="1" applyNumberFormat="1" applyFont="1" applyFill="1"/>
    <xf numFmtId="165" fontId="2" fillId="4" borderId="1" xfId="1" applyNumberFormat="1" applyFont="1" applyFill="1" applyBorder="1"/>
    <xf numFmtId="165" fontId="0" fillId="6" borderId="0" xfId="1" applyNumberFormat="1" applyFont="1" applyFill="1" applyAlignment="1">
      <alignment horizontal="left" indent="2"/>
    </xf>
    <xf numFmtId="165" fontId="0" fillId="6" borderId="3" xfId="1" applyNumberFormat="1" applyFont="1" applyFill="1" applyBorder="1" applyAlignment="1">
      <alignment horizontal="left" indent="2"/>
    </xf>
    <xf numFmtId="38" fontId="34" fillId="6" borderId="0" xfId="0" applyNumberFormat="1" applyFont="1" applyFill="1" applyBorder="1" applyAlignment="1">
      <alignment horizontal="right"/>
    </xf>
    <xf numFmtId="38" fontId="6" fillId="4" borderId="2" xfId="0" applyNumberFormat="1" applyFont="1" applyFill="1" applyBorder="1"/>
    <xf numFmtId="165" fontId="2" fillId="4" borderId="2" xfId="1" applyNumberFormat="1" applyFont="1" applyFill="1" applyBorder="1" applyAlignment="1">
      <alignment horizontal="left" indent="2"/>
    </xf>
    <xf numFmtId="38" fontId="16" fillId="4" borderId="1" xfId="0" applyNumberFormat="1" applyFont="1" applyFill="1" applyBorder="1"/>
    <xf numFmtId="165" fontId="13" fillId="6" borderId="0" xfId="1" applyNumberFormat="1" applyFont="1" applyFill="1" applyBorder="1"/>
    <xf numFmtId="165" fontId="1" fillId="6" borderId="0" xfId="1" applyNumberFormat="1" applyFont="1" applyFill="1"/>
    <xf numFmtId="165" fontId="11" fillId="6" borderId="0" xfId="1" applyNumberFormat="1" applyFont="1" applyFill="1" applyAlignment="1">
      <alignment horizontal="left" indent="2"/>
    </xf>
    <xf numFmtId="38" fontId="6" fillId="6" borderId="0" xfId="0" applyNumberFormat="1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44" fontId="2" fillId="4" borderId="1" xfId="2" applyFont="1" applyFill="1" applyBorder="1"/>
    <xf numFmtId="43" fontId="2" fillId="4" borderId="2" xfId="1" applyFont="1" applyFill="1" applyBorder="1" applyAlignment="1">
      <alignment horizontal="left" indent="2"/>
    </xf>
    <xf numFmtId="0" fontId="36" fillId="6" borderId="0" xfId="0" applyFont="1" applyFill="1"/>
    <xf numFmtId="166" fontId="5" fillId="4" borderId="1" xfId="2" applyNumberFormat="1" applyFont="1" applyFill="1" applyBorder="1"/>
    <xf numFmtId="38" fontId="5" fillId="4" borderId="0" xfId="0" applyNumberFormat="1" applyFont="1" applyFill="1" applyBorder="1"/>
    <xf numFmtId="38" fontId="36" fillId="6" borderId="0" xfId="0" applyNumberFormat="1" applyFont="1" applyFill="1" applyBorder="1"/>
    <xf numFmtId="38" fontId="23" fillId="6" borderId="0" xfId="0" applyNumberFormat="1" applyFont="1" applyFill="1" applyBorder="1"/>
    <xf numFmtId="44" fontId="22" fillId="6" borderId="0" xfId="2" applyFont="1" applyFill="1" applyBorder="1"/>
    <xf numFmtId="9" fontId="36" fillId="6" borderId="0" xfId="3" applyFont="1" applyFill="1" applyBorder="1"/>
    <xf numFmtId="166" fontId="2" fillId="4" borderId="2" xfId="2" applyNumberFormat="1" applyFont="1" applyFill="1" applyBorder="1"/>
    <xf numFmtId="38" fontId="14" fillId="6" borderId="5" xfId="0" applyNumberFormat="1" applyFont="1" applyFill="1" applyBorder="1"/>
    <xf numFmtId="38" fontId="10" fillId="6" borderId="0" xfId="0" applyNumberFormat="1" applyFont="1" applyFill="1" applyBorder="1"/>
    <xf numFmtId="38" fontId="7" fillId="6" borderId="4" xfId="0" applyNumberFormat="1" applyFont="1" applyFill="1" applyBorder="1"/>
    <xf numFmtId="38" fontId="10" fillId="6" borderId="4" xfId="0" applyNumberFormat="1" applyFont="1" applyFill="1" applyBorder="1"/>
    <xf numFmtId="38" fontId="37" fillId="6" borderId="0" xfId="0" applyNumberFormat="1" applyFont="1" applyFill="1"/>
    <xf numFmtId="38" fontId="7" fillId="4" borderId="2" xfId="0" applyNumberFormat="1" applyFont="1" applyFill="1" applyBorder="1" applyAlignment="1">
      <alignment horizontal="right"/>
    </xf>
    <xf numFmtId="38" fontId="17" fillId="4" borderId="1" xfId="0" applyNumberFormat="1" applyFont="1" applyFill="1" applyBorder="1"/>
    <xf numFmtId="38" fontId="17" fillId="4" borderId="2" xfId="0" applyNumberFormat="1" applyFont="1" applyFill="1" applyBorder="1"/>
    <xf numFmtId="38" fontId="4" fillId="6" borderId="5" xfId="0" applyNumberFormat="1" applyFont="1" applyFill="1" applyBorder="1" applyAlignment="1">
      <alignment horizontal="right"/>
    </xf>
    <xf numFmtId="166" fontId="0" fillId="6" borderId="6" xfId="2" applyNumberFormat="1" applyFont="1" applyFill="1" applyBorder="1"/>
    <xf numFmtId="38" fontId="15" fillId="6" borderId="5" xfId="0" applyNumberFormat="1" applyFont="1" applyFill="1" applyBorder="1"/>
    <xf numFmtId="38" fontId="13" fillId="6" borderId="5" xfId="0" applyNumberFormat="1" applyFont="1" applyFill="1" applyBorder="1"/>
    <xf numFmtId="38" fontId="34" fillId="6" borderId="5" xfId="0" applyNumberFormat="1" applyFont="1" applyFill="1" applyBorder="1" applyAlignment="1">
      <alignment horizontal="right"/>
    </xf>
    <xf numFmtId="38" fontId="20" fillId="6" borderId="3" xfId="0" applyNumberFormat="1" applyFont="1" applyFill="1" applyBorder="1"/>
    <xf numFmtId="44" fontId="0" fillId="4" borderId="2" xfId="2" applyFont="1" applyFill="1" applyBorder="1"/>
    <xf numFmtId="44" fontId="0" fillId="4" borderId="7" xfId="2" applyFont="1" applyFill="1" applyBorder="1"/>
    <xf numFmtId="44" fontId="0" fillId="4" borderId="5" xfId="2" applyFont="1" applyFill="1" applyBorder="1"/>
    <xf numFmtId="44" fontId="2" fillId="4" borderId="5" xfId="2" applyFont="1" applyFill="1" applyBorder="1"/>
    <xf numFmtId="38" fontId="6" fillId="6" borderId="0" xfId="0" applyNumberFormat="1" applyFont="1" applyFill="1" applyAlignment="1">
      <alignment horizontal="right"/>
    </xf>
    <xf numFmtId="38" fontId="9" fillId="6" borderId="0" xfId="0" applyNumberFormat="1" applyFont="1" applyFill="1" applyBorder="1"/>
    <xf numFmtId="38" fontId="12" fillId="2" borderId="0" xfId="0" applyNumberFormat="1" applyFont="1" applyFill="1" applyAlignment="1">
      <alignment horizontal="center"/>
    </xf>
    <xf numFmtId="38" fontId="39" fillId="6" borderId="0" xfId="0" applyNumberFormat="1" applyFont="1" applyFill="1"/>
    <xf numFmtId="165" fontId="4" fillId="4" borderId="8" xfId="1" applyNumberFormat="1" applyFont="1" applyFill="1" applyBorder="1"/>
    <xf numFmtId="165" fontId="2" fillId="7" borderId="0" xfId="1" applyNumberFormat="1" applyFont="1" applyFill="1"/>
    <xf numFmtId="9" fontId="1" fillId="6" borderId="0" xfId="3" applyFont="1" applyFill="1"/>
    <xf numFmtId="38" fontId="8" fillId="6" borderId="0" xfId="0" applyNumberFormat="1" applyFont="1" applyFill="1" applyBorder="1"/>
    <xf numFmtId="38" fontId="36" fillId="6" borderId="0" xfId="0" applyNumberFormat="1" applyFont="1" applyFill="1" applyAlignment="1">
      <alignment horizontal="right" vertical="center"/>
    </xf>
    <xf numFmtId="38" fontId="36" fillId="6" borderId="0" xfId="0" applyNumberFormat="1" applyFont="1" applyFill="1"/>
    <xf numFmtId="38" fontId="3" fillId="6" borderId="5" xfId="0" applyNumberFormat="1" applyFont="1" applyFill="1" applyBorder="1"/>
    <xf numFmtId="166" fontId="36" fillId="6" borderId="0" xfId="2" applyNumberFormat="1" applyFont="1" applyFill="1"/>
    <xf numFmtId="166" fontId="22" fillId="6" borderId="0" xfId="2" applyNumberFormat="1" applyFont="1" applyFill="1"/>
    <xf numFmtId="166" fontId="22" fillId="6" borderId="0" xfId="2" applyNumberFormat="1" applyFont="1" applyFill="1" applyBorder="1"/>
    <xf numFmtId="38" fontId="4" fillId="6" borderId="3" xfId="0" applyNumberFormat="1" applyFont="1" applyFill="1" applyBorder="1"/>
    <xf numFmtId="44" fontId="4" fillId="4" borderId="8" xfId="2" applyFont="1" applyFill="1" applyBorder="1"/>
    <xf numFmtId="38" fontId="4" fillId="4" borderId="1" xfId="0" applyNumberFormat="1" applyFont="1" applyFill="1" applyBorder="1"/>
    <xf numFmtId="38" fontId="4" fillId="4" borderId="0" xfId="0" applyNumberFormat="1" applyFont="1" applyFill="1" applyBorder="1"/>
    <xf numFmtId="38" fontId="4" fillId="4" borderId="10" xfId="0" applyNumberFormat="1" applyFont="1" applyFill="1" applyBorder="1"/>
    <xf numFmtId="38" fontId="40" fillId="6" borderId="0" xfId="0" applyNumberFormat="1" applyFont="1" applyFill="1"/>
    <xf numFmtId="38" fontId="41" fillId="6" borderId="0" xfId="0" applyNumberFormat="1" applyFont="1" applyFill="1"/>
    <xf numFmtId="38" fontId="42" fillId="6" borderId="0" xfId="0" applyNumberFormat="1" applyFont="1" applyFill="1"/>
    <xf numFmtId="38" fontId="43" fillId="6" borderId="0" xfId="0" applyNumberFormat="1" applyFont="1" applyFill="1" applyAlignment="1">
      <alignment horizontal="right"/>
    </xf>
    <xf numFmtId="38" fontId="44" fillId="3" borderId="17" xfId="0" applyNumberFormat="1" applyFont="1" applyFill="1" applyBorder="1"/>
    <xf numFmtId="38" fontId="45" fillId="3" borderId="4" xfId="0" applyNumberFormat="1" applyFont="1" applyFill="1" applyBorder="1"/>
    <xf numFmtId="38" fontId="11" fillId="3" borderId="4" xfId="0" applyNumberFormat="1" applyFont="1" applyFill="1" applyBorder="1"/>
    <xf numFmtId="38" fontId="11" fillId="3" borderId="18" xfId="0" applyNumberFormat="1" applyFont="1" applyFill="1" applyBorder="1"/>
    <xf numFmtId="168" fontId="1" fillId="6" borderId="8" xfId="2" applyNumberFormat="1" applyFont="1" applyFill="1" applyBorder="1"/>
    <xf numFmtId="0" fontId="44" fillId="6" borderId="0" xfId="0" applyFont="1" applyFill="1"/>
    <xf numFmtId="38" fontId="4" fillId="3" borderId="0" xfId="0" applyNumberFormat="1" applyFont="1" applyFill="1"/>
    <xf numFmtId="167" fontId="0" fillId="3" borderId="8" xfId="3" applyNumberFormat="1" applyFont="1" applyFill="1" applyBorder="1"/>
    <xf numFmtId="38" fontId="16" fillId="4" borderId="0" xfId="0" applyNumberFormat="1" applyFont="1" applyFill="1" applyBorder="1"/>
    <xf numFmtId="38" fontId="15" fillId="5" borderId="0" xfId="0" applyNumberFormat="1" applyFont="1" applyFill="1" applyBorder="1"/>
    <xf numFmtId="38" fontId="4" fillId="4" borderId="2" xfId="0" applyNumberFormat="1" applyFont="1" applyFill="1" applyBorder="1"/>
    <xf numFmtId="38" fontId="16" fillId="6" borderId="0" xfId="0" applyNumberFormat="1" applyFont="1" applyFill="1" applyBorder="1"/>
    <xf numFmtId="38" fontId="4" fillId="6" borderId="0" xfId="0" applyNumberFormat="1" applyFont="1" applyFill="1" applyAlignment="1">
      <alignment horizontal="left"/>
    </xf>
    <xf numFmtId="166" fontId="3" fillId="6" borderId="0" xfId="2" applyNumberFormat="1" applyFont="1" applyFill="1" applyBorder="1"/>
    <xf numFmtId="166" fontId="1" fillId="6" borderId="0" xfId="2" applyNumberFormat="1" applyFont="1" applyFill="1" applyBorder="1"/>
    <xf numFmtId="166" fontId="1" fillId="6" borderId="3" xfId="2" applyNumberFormat="1" applyFont="1" applyFill="1" applyBorder="1"/>
    <xf numFmtId="166" fontId="1" fillId="4" borderId="2" xfId="2" applyNumberFormat="1" applyFont="1" applyFill="1" applyBorder="1"/>
    <xf numFmtId="166" fontId="0" fillId="6" borderId="0" xfId="3" applyNumberFormat="1" applyFont="1" applyFill="1"/>
    <xf numFmtId="166" fontId="0" fillId="6" borderId="0" xfId="0" applyNumberFormat="1" applyFill="1"/>
    <xf numFmtId="38" fontId="12" fillId="9" borderId="0" xfId="0" applyNumberFormat="1" applyFont="1" applyFill="1" applyBorder="1"/>
    <xf numFmtId="38" fontId="6" fillId="5" borderId="0" xfId="0" applyNumberFormat="1" applyFont="1" applyFill="1" applyBorder="1" applyAlignment="1">
      <alignment horizontal="center"/>
    </xf>
    <xf numFmtId="165" fontId="0" fillId="6" borderId="0" xfId="1" applyNumberFormat="1" applyFont="1" applyFill="1" applyBorder="1" applyAlignment="1">
      <alignment horizontal="center"/>
    </xf>
    <xf numFmtId="166" fontId="0" fillId="6" borderId="0" xfId="2" applyNumberFormat="1" applyFont="1" applyFill="1" applyBorder="1" applyAlignment="1">
      <alignment horizontal="center"/>
    </xf>
    <xf numFmtId="38" fontId="6" fillId="4" borderId="1" xfId="0" applyNumberFormat="1" applyFont="1" applyFill="1" applyBorder="1"/>
    <xf numFmtId="165" fontId="2" fillId="6" borderId="3" xfId="1" applyNumberFormat="1" applyFont="1" applyFill="1" applyBorder="1"/>
    <xf numFmtId="0" fontId="12" fillId="6" borderId="0" xfId="0" applyFont="1" applyFill="1" applyBorder="1" applyAlignment="1">
      <alignment horizontal="center"/>
    </xf>
    <xf numFmtId="165" fontId="12" fillId="6" borderId="0" xfId="1" applyNumberFormat="1" applyFont="1" applyFill="1" applyBorder="1" applyAlignment="1">
      <alignment horizontal="center"/>
    </xf>
    <xf numFmtId="165" fontId="2" fillId="6" borderId="0" xfId="1" applyNumberFormat="1" applyFont="1" applyFill="1" applyBorder="1"/>
    <xf numFmtId="165" fontId="2" fillId="6" borderId="0" xfId="0" applyNumberFormat="1" applyFont="1" applyFill="1" applyBorder="1" applyAlignment="1">
      <alignment horizontal="center"/>
    </xf>
    <xf numFmtId="165" fontId="12" fillId="6" borderId="3" xfId="1" applyNumberFormat="1" applyFont="1" applyFill="1" applyBorder="1" applyAlignment="1">
      <alignment horizontal="center"/>
    </xf>
    <xf numFmtId="165" fontId="2" fillId="6" borderId="3" xfId="0" applyNumberFormat="1" applyFont="1" applyFill="1" applyBorder="1" applyAlignment="1">
      <alignment horizontal="center"/>
    </xf>
    <xf numFmtId="8" fontId="2" fillId="6" borderId="0" xfId="0" applyNumberFormat="1" applyFont="1" applyFill="1" applyAlignment="1">
      <alignment horizontal="center"/>
    </xf>
    <xf numFmtId="164" fontId="2" fillId="6" borderId="0" xfId="0" applyNumberFormat="1" applyFont="1" applyFill="1" applyBorder="1" applyAlignment="1">
      <alignment horizontal="center"/>
    </xf>
    <xf numFmtId="164" fontId="0" fillId="6" borderId="0" xfId="0" applyNumberFormat="1" applyFill="1" applyBorder="1"/>
    <xf numFmtId="165" fontId="2" fillId="6" borderId="0" xfId="1" applyNumberFormat="1" applyFont="1" applyFill="1" applyBorder="1" applyAlignment="1">
      <alignment horizontal="center"/>
    </xf>
    <xf numFmtId="165" fontId="0" fillId="6" borderId="0" xfId="1" applyNumberFormat="1" applyFont="1" applyFill="1" applyBorder="1" applyAlignment="1">
      <alignment horizontal="left" indent="2"/>
    </xf>
    <xf numFmtId="165" fontId="2" fillId="6" borderId="12" xfId="1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165" fontId="0" fillId="6" borderId="12" xfId="1" applyNumberFormat="1" applyFont="1" applyFill="1" applyBorder="1" applyAlignment="1">
      <alignment horizontal="left" indent="2"/>
    </xf>
    <xf numFmtId="38" fontId="2" fillId="5" borderId="0" xfId="0" applyNumberFormat="1" applyFont="1" applyFill="1" applyBorder="1"/>
    <xf numFmtId="165" fontId="11" fillId="6" borderId="0" xfId="1" applyNumberFormat="1" applyFont="1" applyFill="1" applyBorder="1" applyAlignment="1">
      <alignment horizontal="left" indent="2"/>
    </xf>
    <xf numFmtId="165" fontId="12" fillId="6" borderId="0" xfId="1" applyNumberFormat="1" applyFont="1" applyFill="1" applyAlignment="1">
      <alignment horizontal="left" indent="2"/>
    </xf>
    <xf numFmtId="38" fontId="47" fillId="6" borderId="0" xfId="0" applyNumberFormat="1" applyFont="1" applyFill="1"/>
    <xf numFmtId="38" fontId="16" fillId="6" borderId="0" xfId="0" applyNumberFormat="1" applyFont="1" applyFill="1" applyAlignment="1">
      <alignment horizontal="right"/>
    </xf>
    <xf numFmtId="166" fontId="0" fillId="6" borderId="12" xfId="2" applyNumberFormat="1" applyFont="1" applyFill="1" applyBorder="1"/>
    <xf numFmtId="38" fontId="0" fillId="6" borderId="12" xfId="0" applyNumberFormat="1" applyFill="1" applyBorder="1"/>
    <xf numFmtId="38" fontId="0" fillId="4" borderId="1" xfId="0" applyNumberFormat="1" applyFill="1" applyBorder="1"/>
    <xf numFmtId="38" fontId="10" fillId="6" borderId="12" xfId="0" applyNumberFormat="1" applyFont="1" applyFill="1" applyBorder="1"/>
    <xf numFmtId="38" fontId="10" fillId="6" borderId="3" xfId="0" applyNumberFormat="1" applyFont="1" applyFill="1" applyBorder="1"/>
    <xf numFmtId="166" fontId="2" fillId="6" borderId="1" xfId="2" applyNumberFormat="1" applyFont="1" applyFill="1" applyBorder="1"/>
    <xf numFmtId="166" fontId="2" fillId="6" borderId="0" xfId="3" applyNumberFormat="1" applyFont="1" applyFill="1"/>
    <xf numFmtId="166" fontId="2" fillId="6" borderId="0" xfId="0" applyNumberFormat="1" applyFont="1" applyFill="1"/>
    <xf numFmtId="166" fontId="2" fillId="6" borderId="0" xfId="2" applyNumberFormat="1" applyFont="1" applyFill="1"/>
    <xf numFmtId="38" fontId="11" fillId="6" borderId="19" xfId="0" applyNumberFormat="1" applyFont="1" applyFill="1" applyBorder="1"/>
    <xf numFmtId="38" fontId="45" fillId="6" borderId="0" xfId="0" applyNumberFormat="1" applyFont="1" applyFill="1"/>
    <xf numFmtId="38" fontId="11" fillId="6" borderId="0" xfId="0" applyNumberFormat="1" applyFont="1" applyFill="1"/>
    <xf numFmtId="169" fontId="11" fillId="6" borderId="0" xfId="0" applyNumberFormat="1" applyFont="1" applyFill="1"/>
    <xf numFmtId="10" fontId="11" fillId="6" borderId="20" xfId="3" applyNumberFormat="1" applyFont="1" applyFill="1" applyBorder="1"/>
    <xf numFmtId="38" fontId="11" fillId="6" borderId="20" xfId="0" applyNumberFormat="1" applyFont="1" applyFill="1" applyBorder="1"/>
    <xf numFmtId="38" fontId="11" fillId="6" borderId="0" xfId="0" quotePrefix="1" applyNumberFormat="1" applyFont="1" applyFill="1"/>
    <xf numFmtId="170" fontId="11" fillId="6" borderId="0" xfId="0" applyNumberFormat="1" applyFont="1" applyFill="1"/>
    <xf numFmtId="40" fontId="11" fillId="6" borderId="20" xfId="0" applyNumberFormat="1" applyFont="1" applyFill="1" applyBorder="1"/>
    <xf numFmtId="38" fontId="11" fillId="6" borderId="13" xfId="0" applyNumberFormat="1" applyFont="1" applyFill="1" applyBorder="1"/>
    <xf numFmtId="171" fontId="11" fillId="6" borderId="15" xfId="0" applyNumberFormat="1" applyFont="1" applyFill="1" applyBorder="1" applyAlignment="1">
      <alignment horizontal="left"/>
    </xf>
    <xf numFmtId="166" fontId="12" fillId="6" borderId="0" xfId="2" applyNumberFormat="1" applyFont="1" applyFill="1" applyBorder="1"/>
    <xf numFmtId="38" fontId="11" fillId="6" borderId="21" xfId="0" applyNumberFormat="1" applyFont="1" applyFill="1" applyBorder="1"/>
    <xf numFmtId="38" fontId="12" fillId="6" borderId="22" xfId="0" applyNumberFormat="1" applyFont="1" applyFill="1" applyBorder="1"/>
    <xf numFmtId="38" fontId="11" fillId="6" borderId="22" xfId="0" applyNumberFormat="1" applyFont="1" applyFill="1" applyBorder="1"/>
    <xf numFmtId="38" fontId="11" fillId="6" borderId="23" xfId="0" applyNumberFormat="1" applyFont="1" applyFill="1" applyBorder="1"/>
    <xf numFmtId="38" fontId="49" fillId="6" borderId="0" xfId="0" applyNumberFormat="1" applyFont="1" applyFill="1"/>
    <xf numFmtId="38" fontId="50" fillId="6" borderId="0" xfId="0" applyNumberFormat="1" applyFont="1" applyFill="1"/>
    <xf numFmtId="165" fontId="2" fillId="2" borderId="0" xfId="1" applyNumberFormat="1" applyFont="1" applyFill="1" applyAlignment="1">
      <alignment horizontal="center"/>
    </xf>
    <xf numFmtId="166" fontId="2" fillId="2" borderId="0" xfId="2" applyNumberFormat="1" applyFont="1" applyFill="1" applyAlignment="1">
      <alignment horizontal="center"/>
    </xf>
    <xf numFmtId="166" fontId="0" fillId="3" borderId="0" xfId="2" applyNumberFormat="1" applyFont="1" applyFill="1" applyBorder="1"/>
    <xf numFmtId="166" fontId="2" fillId="3" borderId="0" xfId="2" applyNumberFormat="1" applyFont="1" applyFill="1" applyBorder="1"/>
    <xf numFmtId="38" fontId="30" fillId="6" borderId="0" xfId="0" applyNumberFormat="1" applyFont="1" applyFill="1"/>
    <xf numFmtId="38" fontId="12" fillId="5" borderId="11" xfId="0" applyNumberFormat="1" applyFont="1" applyFill="1" applyBorder="1"/>
    <xf numFmtId="0" fontId="12" fillId="6" borderId="9" xfId="0" applyFont="1" applyFill="1" applyBorder="1" applyAlignment="1">
      <alignment horizontal="center"/>
    </xf>
    <xf numFmtId="165" fontId="12" fillId="6" borderId="9" xfId="1" applyNumberFormat="1" applyFont="1" applyFill="1" applyBorder="1" applyAlignment="1">
      <alignment horizontal="center"/>
    </xf>
    <xf numFmtId="9" fontId="9" fillId="6" borderId="7" xfId="3" applyFont="1" applyFill="1" applyBorder="1"/>
    <xf numFmtId="38" fontId="9" fillId="6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left" indent="2"/>
    </xf>
    <xf numFmtId="165" fontId="0" fillId="2" borderId="3" xfId="1" applyNumberFormat="1" applyFont="1" applyFill="1" applyBorder="1" applyAlignment="1">
      <alignment horizontal="left" indent="2"/>
    </xf>
    <xf numFmtId="38" fontId="12" fillId="10" borderId="0" xfId="0" applyNumberFormat="1" applyFont="1" applyFill="1"/>
    <xf numFmtId="0" fontId="2" fillId="10" borderId="0" xfId="0" applyFont="1" applyFill="1" applyBorder="1" applyAlignment="1">
      <alignment horizontal="center"/>
    </xf>
    <xf numFmtId="165" fontId="2" fillId="10" borderId="3" xfId="1" applyNumberFormat="1" applyFont="1" applyFill="1" applyBorder="1" applyAlignment="1">
      <alignment horizontal="center"/>
    </xf>
    <xf numFmtId="165" fontId="2" fillId="10" borderId="0" xfId="0" applyNumberFormat="1" applyFont="1" applyFill="1" applyBorder="1" applyAlignment="1">
      <alignment horizontal="center"/>
    </xf>
    <xf numFmtId="165" fontId="2" fillId="10" borderId="1" xfId="1" applyNumberFormat="1" applyFont="1" applyFill="1" applyBorder="1" applyAlignment="1">
      <alignment horizontal="center"/>
    </xf>
    <xf numFmtId="0" fontId="0" fillId="10" borderId="0" xfId="0" applyFill="1"/>
    <xf numFmtId="165" fontId="0" fillId="10" borderId="0" xfId="1" applyNumberFormat="1" applyFont="1" applyFill="1"/>
    <xf numFmtId="165" fontId="0" fillId="10" borderId="3" xfId="1" applyNumberFormat="1" applyFont="1" applyFill="1" applyBorder="1"/>
    <xf numFmtId="165" fontId="2" fillId="10" borderId="0" xfId="1" applyNumberFormat="1" applyFont="1" applyFill="1"/>
    <xf numFmtId="165" fontId="2" fillId="10" borderId="1" xfId="1" applyNumberFormat="1" applyFont="1" applyFill="1" applyBorder="1"/>
    <xf numFmtId="165" fontId="2" fillId="7" borderId="3" xfId="1" applyNumberFormat="1" applyFont="1" applyFill="1" applyBorder="1"/>
    <xf numFmtId="165" fontId="12" fillId="7" borderId="24" xfId="1" applyNumberFormat="1" applyFont="1" applyFill="1" applyBorder="1" applyAlignment="1">
      <alignment horizontal="center"/>
    </xf>
    <xf numFmtId="165" fontId="12" fillId="7" borderId="9" xfId="1" applyNumberFormat="1" applyFont="1" applyFill="1" applyBorder="1" applyAlignment="1">
      <alignment horizontal="center"/>
    </xf>
    <xf numFmtId="38" fontId="2" fillId="10" borderId="0" xfId="0" applyNumberFormat="1" applyFont="1" applyFill="1"/>
    <xf numFmtId="165" fontId="0" fillId="10" borderId="0" xfId="1" applyNumberFormat="1" applyFont="1" applyFill="1" applyBorder="1" applyAlignment="1">
      <alignment horizontal="left" indent="2"/>
    </xf>
    <xf numFmtId="165" fontId="2" fillId="10" borderId="12" xfId="0" applyNumberFormat="1" applyFont="1" applyFill="1" applyBorder="1" applyAlignment="1">
      <alignment horizontal="center"/>
    </xf>
    <xf numFmtId="165" fontId="0" fillId="11" borderId="0" xfId="1" applyNumberFormat="1" applyFont="1" applyFill="1" applyAlignment="1">
      <alignment horizontal="left" indent="2"/>
    </xf>
    <xf numFmtId="165" fontId="2" fillId="11" borderId="0" xfId="1" applyNumberFormat="1" applyFont="1" applyFill="1" applyBorder="1" applyAlignment="1">
      <alignment horizontal="center"/>
    </xf>
    <xf numFmtId="165" fontId="0" fillId="11" borderId="0" xfId="1" applyNumberFormat="1" applyFont="1" applyFill="1" applyBorder="1" applyAlignment="1">
      <alignment horizontal="left" indent="2"/>
    </xf>
    <xf numFmtId="8" fontId="0" fillId="6" borderId="0" xfId="2" applyNumberFormat="1" applyFont="1" applyFill="1" applyBorder="1"/>
    <xf numFmtId="165" fontId="2" fillId="2" borderId="2" xfId="1" applyNumberFormat="1" applyFont="1" applyFill="1" applyBorder="1" applyAlignment="1">
      <alignment horizontal="left" indent="2"/>
    </xf>
    <xf numFmtId="165" fontId="0" fillId="2" borderId="0" xfId="1" applyNumberFormat="1" applyFont="1" applyFill="1" applyBorder="1"/>
    <xf numFmtId="8" fontId="0" fillId="2" borderId="0" xfId="2" applyNumberFormat="1" applyFont="1" applyFill="1" applyBorder="1"/>
    <xf numFmtId="166" fontId="2" fillId="2" borderId="1" xfId="2" applyNumberFormat="1" applyFont="1" applyFill="1" applyBorder="1"/>
    <xf numFmtId="165" fontId="2" fillId="2" borderId="0" xfId="1" applyNumberFormat="1" applyFont="1" applyFill="1"/>
    <xf numFmtId="165" fontId="12" fillId="2" borderId="0" xfId="1" applyNumberFormat="1" applyFont="1" applyFill="1" applyAlignment="1">
      <alignment horizontal="left" indent="2"/>
    </xf>
    <xf numFmtId="166" fontId="2" fillId="2" borderId="1" xfId="2" applyNumberFormat="1" applyFont="1" applyFill="1" applyBorder="1" applyAlignment="1">
      <alignment horizontal="left" indent="2"/>
    </xf>
    <xf numFmtId="165" fontId="11" fillId="2" borderId="0" xfId="1" applyNumberFormat="1" applyFont="1" applyFill="1" applyBorder="1" applyAlignment="1">
      <alignment horizontal="left" indent="2"/>
    </xf>
    <xf numFmtId="166" fontId="0" fillId="6" borderId="0" xfId="2" applyNumberFormat="1" applyFont="1" applyFill="1" applyAlignment="1">
      <alignment horizontal="left" indent="2"/>
    </xf>
    <xf numFmtId="43" fontId="2" fillId="2" borderId="2" xfId="1" applyFont="1" applyFill="1" applyBorder="1" applyAlignment="1">
      <alignment horizontal="left" indent="2"/>
    </xf>
    <xf numFmtId="164" fontId="2" fillId="2" borderId="0" xfId="0" applyNumberFormat="1" applyFont="1" applyFill="1"/>
    <xf numFmtId="43" fontId="2" fillId="2" borderId="0" xfId="1" applyFont="1" applyFill="1" applyAlignment="1">
      <alignment horizontal="left" indent="2"/>
    </xf>
    <xf numFmtId="43" fontId="2" fillId="2" borderId="3" xfId="1" applyFont="1" applyFill="1" applyBorder="1" applyAlignment="1">
      <alignment horizontal="left" indent="2"/>
    </xf>
    <xf numFmtId="38" fontId="2" fillId="4" borderId="8" xfId="0" applyNumberFormat="1" applyFont="1" applyFill="1" applyBorder="1"/>
    <xf numFmtId="9" fontId="2" fillId="6" borderId="3" xfId="1" applyNumberFormat="1" applyFont="1" applyFill="1" applyBorder="1" applyAlignment="1">
      <alignment horizontal="center"/>
    </xf>
    <xf numFmtId="6" fontId="0" fillId="6" borderId="0" xfId="1" applyNumberFormat="1" applyFont="1" applyFill="1" applyBorder="1" applyAlignment="1">
      <alignment horizontal="left" indent="2"/>
    </xf>
    <xf numFmtId="9" fontId="2" fillId="2" borderId="3" xfId="1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left" indent="2"/>
    </xf>
    <xf numFmtId="6" fontId="2" fillId="2" borderId="0" xfId="1" applyNumberFormat="1" applyFont="1" applyFill="1" applyBorder="1" applyAlignment="1">
      <alignment horizontal="left" indent="2"/>
    </xf>
    <xf numFmtId="166" fontId="1" fillId="6" borderId="0" xfId="2" applyNumberFormat="1" applyFont="1" applyFill="1"/>
    <xf numFmtId="166" fontId="0" fillId="2" borderId="0" xfId="2" applyNumberFormat="1" applyFont="1" applyFill="1"/>
    <xf numFmtId="166" fontId="2" fillId="2" borderId="0" xfId="2" applyNumberFormat="1" applyFont="1" applyFill="1"/>
    <xf numFmtId="166" fontId="2" fillId="2" borderId="12" xfId="2" applyNumberFormat="1" applyFont="1" applyFill="1" applyBorder="1"/>
    <xf numFmtId="38" fontId="10" fillId="2" borderId="0" xfId="0" applyNumberFormat="1" applyFont="1" applyFill="1" applyBorder="1"/>
    <xf numFmtId="38" fontId="10" fillId="2" borderId="12" xfId="0" applyNumberFormat="1" applyFont="1" applyFill="1" applyBorder="1"/>
    <xf numFmtId="38" fontId="10" fillId="2" borderId="3" xfId="0" applyNumberFormat="1" applyFont="1" applyFill="1" applyBorder="1"/>
    <xf numFmtId="38" fontId="17" fillId="2" borderId="0" xfId="0" applyNumberFormat="1" applyFont="1" applyFill="1" applyBorder="1"/>
    <xf numFmtId="166" fontId="17" fillId="2" borderId="0" xfId="2" applyNumberFormat="1" applyFont="1" applyFill="1" applyBorder="1"/>
    <xf numFmtId="38" fontId="17" fillId="2" borderId="0" xfId="0" applyNumberFormat="1" applyFont="1" applyFill="1"/>
    <xf numFmtId="38" fontId="17" fillId="2" borderId="2" xfId="0" applyNumberFormat="1" applyFont="1" applyFill="1" applyBorder="1"/>
    <xf numFmtId="38" fontId="18" fillId="6" borderId="0" xfId="0" applyNumberFormat="1" applyFont="1" applyFill="1" applyBorder="1"/>
    <xf numFmtId="38" fontId="17" fillId="6" borderId="0" xfId="0" applyNumberFormat="1" applyFont="1" applyFill="1" applyBorder="1"/>
    <xf numFmtId="38" fontId="40" fillId="6" borderId="0" xfId="0" applyNumberFormat="1" applyFont="1" applyFill="1" applyBorder="1"/>
    <xf numFmtId="38" fontId="41" fillId="6" borderId="0" xfId="0" applyNumberFormat="1" applyFont="1" applyFill="1" applyBorder="1"/>
    <xf numFmtId="38" fontId="42" fillId="6" borderId="0" xfId="0" applyNumberFormat="1" applyFont="1" applyFill="1" applyBorder="1"/>
    <xf numFmtId="38" fontId="43" fillId="6" borderId="0" xfId="0" applyNumberFormat="1" applyFont="1" applyFill="1" applyBorder="1" applyAlignment="1">
      <alignment horizontal="right"/>
    </xf>
    <xf numFmtId="38" fontId="0" fillId="2" borderId="0" xfId="0" applyNumberFormat="1" applyFill="1"/>
    <xf numFmtId="38" fontId="11" fillId="3" borderId="19" xfId="0" applyNumberFormat="1" applyFont="1" applyFill="1" applyBorder="1"/>
    <xf numFmtId="38" fontId="45" fillId="3" borderId="0" xfId="0" applyNumberFormat="1" applyFont="1" applyFill="1"/>
    <xf numFmtId="38" fontId="11" fillId="3" borderId="0" xfId="0" applyNumberFormat="1" applyFont="1" applyFill="1"/>
    <xf numFmtId="169" fontId="11" fillId="3" borderId="0" xfId="0" applyNumberFormat="1" applyFont="1" applyFill="1"/>
    <xf numFmtId="10" fontId="11" fillId="3" borderId="20" xfId="3" applyNumberFormat="1" applyFont="1" applyFill="1" applyBorder="1" applyAlignment="1">
      <alignment horizontal="left"/>
    </xf>
    <xf numFmtId="38" fontId="53" fillId="3" borderId="0" xfId="0" applyNumberFormat="1" applyFont="1" applyFill="1"/>
    <xf numFmtId="38" fontId="53" fillId="3" borderId="20" xfId="0" applyNumberFormat="1" applyFont="1" applyFill="1" applyBorder="1"/>
    <xf numFmtId="38" fontId="49" fillId="3" borderId="0" xfId="0" applyNumberFormat="1" applyFont="1" applyFill="1"/>
    <xf numFmtId="38" fontId="49" fillId="3" borderId="20" xfId="0" applyNumberFormat="1" applyFont="1" applyFill="1" applyBorder="1"/>
    <xf numFmtId="38" fontId="5" fillId="3" borderId="0" xfId="0" quotePrefix="1" applyNumberFormat="1" applyFont="1" applyFill="1"/>
    <xf numFmtId="38" fontId="5" fillId="3" borderId="0" xfId="0" applyNumberFormat="1" applyFont="1" applyFill="1"/>
    <xf numFmtId="38" fontId="5" fillId="3" borderId="20" xfId="0" applyNumberFormat="1" applyFont="1" applyFill="1" applyBorder="1"/>
    <xf numFmtId="170" fontId="11" fillId="3" borderId="0" xfId="0" applyNumberFormat="1" applyFont="1" applyFill="1"/>
    <xf numFmtId="40" fontId="11" fillId="3" borderId="20" xfId="0" applyNumberFormat="1" applyFont="1" applyFill="1" applyBorder="1"/>
    <xf numFmtId="38" fontId="11" fillId="3" borderId="20" xfId="0" applyNumberFormat="1" applyFont="1" applyFill="1" applyBorder="1"/>
    <xf numFmtId="38" fontId="49" fillId="3" borderId="0" xfId="0" quotePrefix="1" applyNumberFormat="1" applyFont="1" applyFill="1"/>
    <xf numFmtId="38" fontId="11" fillId="3" borderId="13" xfId="0" applyNumberFormat="1" applyFont="1" applyFill="1" applyBorder="1"/>
    <xf numFmtId="171" fontId="11" fillId="3" borderId="15" xfId="0" applyNumberFormat="1" applyFont="1" applyFill="1" applyBorder="1" applyAlignment="1">
      <alignment horizontal="left"/>
    </xf>
    <xf numFmtId="38" fontId="11" fillId="12" borderId="0" xfId="0" applyNumberFormat="1" applyFont="1" applyFill="1"/>
    <xf numFmtId="38" fontId="11" fillId="12" borderId="20" xfId="0" applyNumberFormat="1" applyFont="1" applyFill="1" applyBorder="1"/>
    <xf numFmtId="38" fontId="11" fillId="3" borderId="21" xfId="0" applyNumberFormat="1" applyFont="1" applyFill="1" applyBorder="1"/>
    <xf numFmtId="38" fontId="11" fillId="12" borderId="22" xfId="0" applyNumberFormat="1" applyFont="1" applyFill="1" applyBorder="1"/>
    <xf numFmtId="38" fontId="11" fillId="12" borderId="23" xfId="0" applyNumberFormat="1" applyFont="1" applyFill="1" applyBorder="1"/>
    <xf numFmtId="9" fontId="12" fillId="6" borderId="0" xfId="3" applyFont="1" applyFill="1"/>
    <xf numFmtId="38" fontId="16" fillId="6" borderId="0" xfId="0" applyNumberFormat="1" applyFont="1" applyFill="1" applyAlignment="1">
      <alignment horizontal="left"/>
    </xf>
    <xf numFmtId="38" fontId="18" fillId="4" borderId="12" xfId="0" applyNumberFormat="1" applyFont="1" applyFill="1" applyBorder="1"/>
    <xf numFmtId="38" fontId="17" fillId="4" borderId="12" xfId="0" applyNumberFormat="1" applyFont="1" applyFill="1" applyBorder="1"/>
    <xf numFmtId="38" fontId="10" fillId="4" borderId="12" xfId="0" applyNumberFormat="1" applyFont="1" applyFill="1" applyBorder="1"/>
    <xf numFmtId="0" fontId="24" fillId="6" borderId="0" xfId="0" applyFont="1" applyFill="1" applyBorder="1"/>
    <xf numFmtId="44" fontId="0" fillId="2" borderId="0" xfId="2" applyFont="1" applyFill="1" applyBorder="1"/>
    <xf numFmtId="44" fontId="2" fillId="2" borderId="0" xfId="2" applyFont="1" applyFill="1" applyBorder="1"/>
    <xf numFmtId="166" fontId="2" fillId="2" borderId="2" xfId="2" applyNumberFormat="1" applyFont="1" applyFill="1" applyBorder="1"/>
    <xf numFmtId="44" fontId="2" fillId="2" borderId="2" xfId="2" applyFont="1" applyFill="1" applyBorder="1"/>
    <xf numFmtId="44" fontId="2" fillId="2" borderId="0" xfId="2" applyFont="1" applyFill="1"/>
    <xf numFmtId="166" fontId="1" fillId="13" borderId="0" xfId="2" applyNumberFormat="1" applyFont="1" applyFill="1" applyBorder="1"/>
    <xf numFmtId="44" fontId="2" fillId="13" borderId="0" xfId="2" applyFont="1" applyFill="1" applyBorder="1"/>
    <xf numFmtId="44" fontId="0" fillId="13" borderId="0" xfId="2" applyFont="1" applyFill="1" applyBorder="1"/>
    <xf numFmtId="44" fontId="0" fillId="13" borderId="2" xfId="2" applyFont="1" applyFill="1" applyBorder="1"/>
    <xf numFmtId="166" fontId="0" fillId="13" borderId="0" xfId="2" applyNumberFormat="1" applyFont="1" applyFill="1" applyBorder="1"/>
    <xf numFmtId="166" fontId="0" fillId="13" borderId="0" xfId="0" applyNumberFormat="1" applyFill="1"/>
    <xf numFmtId="166" fontId="2" fillId="13" borderId="0" xfId="0" applyNumberFormat="1" applyFont="1" applyFill="1"/>
    <xf numFmtId="166" fontId="2" fillId="13" borderId="0" xfId="2" applyNumberFormat="1" applyFont="1" applyFill="1"/>
    <xf numFmtId="166" fontId="2" fillId="13" borderId="1" xfId="2" applyNumberFormat="1" applyFont="1" applyFill="1" applyBorder="1"/>
    <xf numFmtId="166" fontId="12" fillId="12" borderId="25" xfId="2" applyNumberFormat="1" applyFont="1" applyFill="1" applyBorder="1"/>
    <xf numFmtId="166" fontId="17" fillId="6" borderId="0" xfId="2" applyNumberFormat="1" applyFont="1" applyFill="1"/>
    <xf numFmtId="9" fontId="2" fillId="12" borderId="26" xfId="3" applyFont="1" applyFill="1" applyBorder="1"/>
    <xf numFmtId="166" fontId="22" fillId="12" borderId="6" xfId="2" applyNumberFormat="1" applyFont="1" applyFill="1" applyBorder="1" applyAlignment="1">
      <alignment horizontal="center"/>
    </xf>
    <xf numFmtId="166" fontId="22" fillId="12" borderId="3" xfId="2" applyNumberFormat="1" applyFont="1" applyFill="1" applyBorder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BK181"/>
  <sheetViews>
    <sheetView topLeftCell="P118" zoomScale="85" zoomScaleNormal="85" workbookViewId="0">
      <selection activeCell="AD144" sqref="AD144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 customWidth="1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/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45"/>
      <c r="B156" s="42"/>
      <c r="C156" s="42"/>
      <c r="D156" s="42"/>
      <c r="E156" s="42"/>
      <c r="F156" s="40"/>
      <c r="G156" s="42"/>
      <c r="H156" s="42"/>
      <c r="I156" s="42"/>
      <c r="J156" s="42"/>
      <c r="K156" s="42"/>
      <c r="L156" s="42"/>
      <c r="M156" s="42"/>
      <c r="N156" s="42"/>
      <c r="O156" s="42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192" t="s">
        <v>160</v>
      </c>
      <c r="B157" s="42"/>
      <c r="C157" s="42"/>
      <c r="D157" s="42"/>
      <c r="E157" s="42"/>
      <c r="F157" s="40"/>
      <c r="G157" s="42"/>
      <c r="H157" s="42"/>
      <c r="I157" s="42"/>
      <c r="J157" s="42"/>
      <c r="K157" s="42"/>
      <c r="L157" s="42"/>
      <c r="M157" s="42"/>
      <c r="N157" s="42"/>
      <c r="O157" s="42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45"/>
      <c r="B158" s="42"/>
      <c r="C158" s="42"/>
      <c r="D158" s="42"/>
      <c r="E158" s="42"/>
      <c r="F158" s="40"/>
      <c r="G158" s="42"/>
      <c r="H158" s="42"/>
      <c r="I158" s="42"/>
      <c r="J158" s="42"/>
      <c r="K158" s="42"/>
      <c r="L158" s="42"/>
      <c r="M158" s="42"/>
      <c r="N158" s="42"/>
      <c r="O158" s="42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193" t="s">
        <v>161</v>
      </c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193" t="s">
        <v>146</v>
      </c>
      <c r="B160" s="194"/>
      <c r="C160" s="194"/>
      <c r="D160" s="194"/>
      <c r="E160" s="194"/>
      <c r="F160" s="194"/>
      <c r="G160" s="42"/>
      <c r="H160" s="42"/>
      <c r="I160" s="42"/>
      <c r="J160" s="42"/>
      <c r="K160" s="42"/>
      <c r="L160" s="42"/>
      <c r="M160" s="42"/>
      <c r="N160" s="42"/>
      <c r="O160" s="42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42"/>
      <c r="B161" s="42"/>
      <c r="C161" s="42"/>
      <c r="D161" s="42"/>
      <c r="E161" s="42"/>
      <c r="F161" s="40"/>
      <c r="G161" s="42"/>
      <c r="H161" s="42"/>
      <c r="I161" s="42"/>
      <c r="J161" s="42"/>
      <c r="K161" s="42"/>
      <c r="L161" s="42"/>
      <c r="M161" s="42"/>
      <c r="N161" s="42"/>
      <c r="O161" s="42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7" thickBot="1" x14ac:dyDescent="0.55000000000000004">
      <c r="A162" s="195" t="s">
        <v>162</v>
      </c>
      <c r="B162" s="161"/>
      <c r="C162" s="161"/>
      <c r="D162" s="161"/>
      <c r="E162" s="161"/>
      <c r="F162" s="52"/>
      <c r="G162" s="161"/>
      <c r="H162" s="161"/>
      <c r="I162" s="161"/>
      <c r="J162" s="161"/>
      <c r="K162" s="52"/>
      <c r="L162" s="161"/>
      <c r="M162" s="161"/>
      <c r="N162" s="42"/>
      <c r="O162" s="42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.5" thickTop="1" x14ac:dyDescent="0.5">
      <c r="A163" s="45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honeticPr fontId="0" type="noConversion"/>
  <pageMargins left="0.78740157499999996" right="0.78740157499999996" top="0.984251969" bottom="0.984251969" header="0.4921259845" footer="0.4921259845"/>
  <pageSetup paperSize="9" scale="95" orientation="landscape" r:id="rId1"/>
  <headerFooter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K181"/>
  <sheetViews>
    <sheetView topLeftCell="R133" zoomScaleNormal="100" workbookViewId="0">
      <selection activeCell="T137" sqref="T137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188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" x14ac:dyDescent="0.5">
      <c r="A154" s="363" t="s">
        <v>67</v>
      </c>
      <c r="B154" s="364"/>
      <c r="C154" s="364"/>
      <c r="D154" s="364"/>
      <c r="E154" s="365"/>
      <c r="F154" s="364"/>
      <c r="G154" s="364"/>
      <c r="H154" s="364"/>
      <c r="I154" s="364"/>
      <c r="J154" s="364"/>
      <c r="K154" s="364"/>
      <c r="L154" s="364"/>
      <c r="M154" s="364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" x14ac:dyDescent="0.5">
      <c r="A155" s="331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29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156"/>
      <c r="P156" s="29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156"/>
      <c r="P157" s="29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156"/>
      <c r="P158" s="29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29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156"/>
      <c r="P160" s="29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156"/>
      <c r="P161" s="29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156"/>
      <c r="P162" s="29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29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honeticPr fontId="0" type="noConversion"/>
  <pageMargins left="0.78740157499999996" right="0.78740157499999996" top="0.984251969" bottom="0.984251969" header="0.4921259845" footer="0.4921259845"/>
  <pageSetup scale="1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K181"/>
  <sheetViews>
    <sheetView topLeftCell="S103" zoomScale="115" zoomScaleNormal="115" workbookViewId="0">
      <selection activeCell="T137" sqref="T137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189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42"/>
      <c r="O156" s="42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42"/>
      <c r="O157" s="42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42"/>
      <c r="O158" s="42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42"/>
      <c r="O159" s="42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42"/>
      <c r="O160" s="42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42"/>
      <c r="O161" s="42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42"/>
      <c r="O162" s="42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42"/>
      <c r="O163" s="42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honeticPr fontId="0" type="noConversion"/>
  <pageMargins left="0.78740157499999996" right="0.78740157499999996" top="0.984251969" bottom="0.984251969" header="0.4921259845" footer="0.492125984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K181"/>
  <sheetViews>
    <sheetView topLeftCell="L130" zoomScale="85" zoomScaleNormal="85" zoomScaleSheetLayoutView="130" workbookViewId="0">
      <selection activeCell="T137" sqref="T137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190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42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42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42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42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42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42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42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42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honeticPr fontId="0" type="noConversion"/>
  <pageMargins left="0.25" right="0.25" top="0.75" bottom="0.75" header="0.3" footer="0.3"/>
  <pageSetup scale="46" orientation="portrait" r:id="rId1"/>
  <headerFooter alignWithMargins="0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E3898-4657-4398-BF12-EA9359B19CDC}">
  <dimension ref="A1:BK181"/>
  <sheetViews>
    <sheetView topLeftCell="K133" workbookViewId="0">
      <selection activeCell="T137" sqref="T137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191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156"/>
      <c r="P156" s="29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156"/>
      <c r="P157" s="29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156"/>
      <c r="P158" s="29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29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156"/>
      <c r="P160" s="29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156"/>
      <c r="P161" s="29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156"/>
      <c r="P162" s="29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29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F06F-CB21-412F-AB28-E17A98A548F7}">
  <dimension ref="A1:BK181"/>
  <sheetViews>
    <sheetView tabSelected="1" topLeftCell="R172" workbookViewId="0">
      <selection activeCell="Q143" sqref="Q143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192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239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156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156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156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156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156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156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BK182"/>
  <sheetViews>
    <sheetView topLeftCell="T160" zoomScale="70" zoomScaleNormal="70" workbookViewId="0">
      <selection activeCell="AA64" sqref="AA64"/>
    </sheetView>
  </sheetViews>
  <sheetFormatPr baseColWidth="10" defaultColWidth="11.453125" defaultRowHeight="12.5" x14ac:dyDescent="0.25"/>
  <cols>
    <col min="1" max="1" width="71.54296875" style="10" customWidth="1"/>
    <col min="2" max="2" width="18.26953125" style="10" customWidth="1"/>
    <col min="3" max="3" width="17.90625" style="10" customWidth="1"/>
    <col min="4" max="4" width="17" style="10" customWidth="1"/>
    <col min="5" max="5" width="17.90625" style="10" customWidth="1"/>
    <col min="6" max="6" width="17" style="10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2" width="11.453125" style="10"/>
    <col min="23" max="23" width="12.1796875" style="10" bestFit="1" customWidth="1"/>
    <col min="24" max="24" width="16.36328125" style="10" customWidth="1"/>
    <col min="25" max="25" width="11.453125" style="10"/>
    <col min="26" max="26" width="41.453125" style="10" customWidth="1"/>
    <col min="27" max="16384" width="11.453125" style="10"/>
  </cols>
  <sheetData>
    <row r="1" spans="1:63" s="265" customFormat="1" ht="18" x14ac:dyDescent="0.4">
      <c r="A1" s="62" t="s">
        <v>193</v>
      </c>
    </row>
    <row r="2" spans="1:63" ht="20" x14ac:dyDescent="0.4">
      <c r="A2" s="266" t="s">
        <v>0</v>
      </c>
    </row>
    <row r="3" spans="1:63" ht="18" x14ac:dyDescent="0.4">
      <c r="A3" s="113"/>
    </row>
    <row r="4" spans="1:63" ht="18" x14ac:dyDescent="0.4">
      <c r="A4" s="113"/>
    </row>
    <row r="5" spans="1:63" ht="18" x14ac:dyDescent="0.4">
      <c r="A5" s="103" t="s">
        <v>1</v>
      </c>
    </row>
    <row r="6" spans="1:63" ht="13" x14ac:dyDescent="0.3">
      <c r="B6" s="29"/>
      <c r="C6" s="125" t="s">
        <v>2</v>
      </c>
      <c r="E6" s="29"/>
      <c r="F6" s="125" t="s">
        <v>3</v>
      </c>
    </row>
    <row r="7" spans="1:63" s="15" customFormat="1" ht="17" x14ac:dyDescent="0.5">
      <c r="A7" s="21" t="s">
        <v>4</v>
      </c>
      <c r="B7" s="29" t="s">
        <v>5</v>
      </c>
      <c r="C7" s="120"/>
      <c r="D7" s="119" t="s">
        <v>6</v>
      </c>
      <c r="E7" s="119" t="s">
        <v>94</v>
      </c>
      <c r="F7" s="216" t="s">
        <v>91</v>
      </c>
      <c r="G7" s="216" t="s">
        <v>92</v>
      </c>
      <c r="H7" s="216" t="s">
        <v>93</v>
      </c>
      <c r="I7" s="216" t="s">
        <v>144</v>
      </c>
      <c r="J7" s="109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20" t="s">
        <v>7</v>
      </c>
      <c r="S7" s="10"/>
      <c r="T7" s="9"/>
      <c r="U7" s="54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</row>
    <row r="8" spans="1:63" ht="20.5" x14ac:dyDescent="0.45">
      <c r="A8" s="22"/>
      <c r="B8" s="29"/>
      <c r="C8" s="120"/>
      <c r="D8" s="120"/>
      <c r="E8" s="120"/>
      <c r="F8" s="29"/>
      <c r="I8" s="96"/>
      <c r="T8" s="107" t="s">
        <v>74</v>
      </c>
      <c r="U8" s="54"/>
    </row>
    <row r="9" spans="1:63" ht="17" x14ac:dyDescent="0.5">
      <c r="A9" s="22" t="s">
        <v>8</v>
      </c>
      <c r="B9" s="29"/>
      <c r="C9" s="120"/>
      <c r="D9" s="120"/>
      <c r="E9" s="120"/>
      <c r="F9" s="217"/>
      <c r="G9" s="110"/>
      <c r="H9" s="110"/>
      <c r="I9" s="267"/>
      <c r="J9" s="110"/>
      <c r="K9" s="12"/>
      <c r="L9" s="12"/>
      <c r="M9" s="12"/>
      <c r="N9" s="12"/>
      <c r="O9" s="12"/>
      <c r="P9" s="12"/>
      <c r="Q9" s="12"/>
      <c r="T9" s="9" t="s">
        <v>75</v>
      </c>
      <c r="U9" s="54"/>
    </row>
    <row r="10" spans="1:63" ht="17" x14ac:dyDescent="0.5">
      <c r="A10" s="22"/>
      <c r="B10" s="29"/>
      <c r="C10" s="120"/>
      <c r="D10" s="120"/>
      <c r="E10" s="120"/>
      <c r="F10" s="217"/>
      <c r="G10" s="110"/>
      <c r="H10" s="110"/>
      <c r="I10" s="267"/>
      <c r="J10" s="110"/>
      <c r="K10" s="12"/>
      <c r="L10" s="12"/>
      <c r="M10" s="12"/>
      <c r="N10" s="12"/>
      <c r="O10" s="12"/>
      <c r="P10" s="12"/>
      <c r="Q10" s="12"/>
      <c r="T10" s="9"/>
      <c r="U10" s="179"/>
      <c r="V10" s="83"/>
      <c r="W10" s="83"/>
      <c r="X10" s="83"/>
      <c r="Y10" s="83"/>
      <c r="Z10" s="83"/>
      <c r="AA10" s="83"/>
      <c r="AB10" s="83"/>
      <c r="AC10" s="83"/>
    </row>
    <row r="11" spans="1:63" ht="17" x14ac:dyDescent="0.5">
      <c r="A11" s="22" t="s">
        <v>9</v>
      </c>
      <c r="B11" s="29"/>
      <c r="C11" s="120"/>
      <c r="D11" s="269"/>
      <c r="E11" s="269"/>
      <c r="F11" s="218"/>
      <c r="G11" s="218"/>
      <c r="H11" s="218"/>
      <c r="I11" s="268"/>
      <c r="J11" s="111"/>
      <c r="K11" s="13"/>
      <c r="L11" s="13"/>
      <c r="M11" s="13"/>
      <c r="N11" s="13"/>
      <c r="O11" s="13"/>
      <c r="P11" s="13"/>
      <c r="Q11" s="13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ht="17" x14ac:dyDescent="0.5">
      <c r="A12" s="22"/>
      <c r="B12" s="29"/>
      <c r="C12" s="120"/>
      <c r="D12" s="120"/>
      <c r="E12" s="120"/>
      <c r="F12" s="217"/>
      <c r="G12" s="110"/>
      <c r="H12" s="110"/>
      <c r="I12" s="267"/>
      <c r="J12" s="110"/>
      <c r="K12" s="12"/>
      <c r="L12" s="12"/>
      <c r="M12" s="12"/>
      <c r="N12" s="12"/>
      <c r="O12" s="12"/>
      <c r="P12" s="12"/>
      <c r="Q12" s="12"/>
      <c r="T12" s="180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63" s="14" customFormat="1" ht="17.5" thickBot="1" x14ac:dyDescent="0.55000000000000004">
      <c r="A13" s="2" t="s">
        <v>10</v>
      </c>
      <c r="B13" s="3"/>
      <c r="C13" s="121"/>
      <c r="D13" s="270"/>
      <c r="E13" s="270"/>
      <c r="F13" s="112"/>
      <c r="G13" s="112"/>
      <c r="H13" s="112"/>
      <c r="I13" s="112"/>
      <c r="J13" s="112"/>
      <c r="K13" s="101"/>
      <c r="L13" s="101"/>
      <c r="M13" s="101"/>
      <c r="N13" s="101"/>
      <c r="O13" s="101"/>
      <c r="P13" s="101"/>
      <c r="Q13" s="101"/>
      <c r="R13" s="101"/>
      <c r="S13" s="10"/>
      <c r="T13" s="58"/>
      <c r="U13" s="55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</row>
    <row r="14" spans="1:63" ht="19.5" thickTop="1" x14ac:dyDescent="0.5">
      <c r="C14" s="122"/>
      <c r="D14" s="122"/>
      <c r="E14" s="120"/>
      <c r="F14" s="71"/>
      <c r="G14" s="12"/>
      <c r="H14" s="12"/>
      <c r="I14" s="96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3" t="s">
        <v>76</v>
      </c>
      <c r="X14" s="27"/>
      <c r="Y14" s="27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C15" s="122"/>
      <c r="D15" s="122"/>
      <c r="E15" s="120"/>
      <c r="F15" s="71"/>
      <c r="G15" s="12"/>
      <c r="H15" s="12"/>
      <c r="I15" s="267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77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59" t="s">
        <v>11</v>
      </c>
      <c r="C16" s="122"/>
      <c r="D16" s="122"/>
      <c r="E16" s="120"/>
      <c r="F16" s="71"/>
      <c r="G16" s="12"/>
      <c r="H16" s="12"/>
      <c r="I16" s="267"/>
      <c r="J16" s="12"/>
      <c r="K16" s="12"/>
      <c r="L16" s="12"/>
      <c r="M16" s="12"/>
      <c r="N16" s="12"/>
      <c r="O16" s="12"/>
      <c r="P16" s="12"/>
      <c r="Q16" s="12"/>
      <c r="T16" s="58"/>
      <c r="U16" s="55"/>
      <c r="V16" s="11"/>
      <c r="W16" s="62" t="s">
        <v>78</v>
      </c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ht="19" x14ac:dyDescent="0.5">
      <c r="A17" s="83"/>
      <c r="B17" s="114"/>
      <c r="C17" s="123"/>
      <c r="D17" s="122"/>
      <c r="E17" s="120"/>
      <c r="F17" s="29"/>
      <c r="G17" s="29"/>
      <c r="H17" s="29"/>
      <c r="I17" s="268"/>
      <c r="T17" s="58"/>
      <c r="U17" s="55"/>
      <c r="V17" s="11"/>
      <c r="W17" s="62"/>
      <c r="X17" s="11"/>
      <c r="Y17" s="11"/>
      <c r="Z17" s="27"/>
      <c r="AA17" s="27"/>
      <c r="AB17" s="11"/>
      <c r="AC17" s="11"/>
      <c r="AD17" s="11"/>
      <c r="AE17" s="11"/>
      <c r="AF17" s="11"/>
      <c r="AG17" s="11"/>
    </row>
    <row r="18" spans="1:33" s="11" customFormat="1" ht="17" x14ac:dyDescent="0.5">
      <c r="A18" s="84" t="s">
        <v>12</v>
      </c>
      <c r="B18" s="115">
        <v>0.6</v>
      </c>
      <c r="C18" s="124"/>
      <c r="D18" s="126"/>
      <c r="E18" s="126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T18" s="38" t="s">
        <v>4</v>
      </c>
      <c r="U18" s="18" t="str">
        <f>F7</f>
        <v>Janvier</v>
      </c>
      <c r="V18" s="18" t="str">
        <f t="shared" ref="V18:AF18" si="0">G7</f>
        <v>Février</v>
      </c>
      <c r="W18" s="18" t="str">
        <f t="shared" si="0"/>
        <v>Mars</v>
      </c>
      <c r="X18" s="18" t="str">
        <f t="shared" si="0"/>
        <v>Trimestre</v>
      </c>
      <c r="Y18" s="18">
        <f t="shared" si="0"/>
        <v>5</v>
      </c>
      <c r="Z18" s="18">
        <f t="shared" si="0"/>
        <v>6</v>
      </c>
      <c r="AA18" s="18">
        <f t="shared" si="0"/>
        <v>7</v>
      </c>
      <c r="AB18" s="18">
        <f t="shared" si="0"/>
        <v>8</v>
      </c>
      <c r="AC18" s="18">
        <f t="shared" si="0"/>
        <v>9</v>
      </c>
      <c r="AD18" s="18">
        <f t="shared" si="0"/>
        <v>10</v>
      </c>
      <c r="AE18" s="18">
        <f t="shared" si="0"/>
        <v>11</v>
      </c>
      <c r="AF18" s="18">
        <f t="shared" si="0"/>
        <v>12</v>
      </c>
      <c r="AG18" s="17" t="s">
        <v>7</v>
      </c>
    </row>
    <row r="19" spans="1:33" ht="16.5" x14ac:dyDescent="0.5">
      <c r="C19" s="122"/>
      <c r="D19" s="122"/>
      <c r="E19" s="120"/>
      <c r="F19" s="29"/>
      <c r="T19" s="31"/>
      <c r="U19" s="5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39"/>
    </row>
    <row r="20" spans="1:33" ht="19.5" x14ac:dyDescent="0.6">
      <c r="C20" s="271" t="s">
        <v>13</v>
      </c>
      <c r="D20" s="9"/>
      <c r="E20" s="28"/>
      <c r="F20" s="29"/>
      <c r="T20" s="204" t="s">
        <v>79</v>
      </c>
      <c r="U20" s="60"/>
      <c r="V20" s="60"/>
      <c r="W20" s="60"/>
      <c r="X20" s="370"/>
      <c r="Y20" s="169"/>
      <c r="Z20" s="169"/>
      <c r="AA20" s="169"/>
      <c r="AB20" s="169"/>
      <c r="AC20" s="169"/>
      <c r="AD20" s="169"/>
      <c r="AE20" s="169"/>
      <c r="AF20" s="169"/>
      <c r="AG20" s="170"/>
    </row>
    <row r="21" spans="1:33" ht="17" x14ac:dyDescent="0.5">
      <c r="C21" s="70"/>
      <c r="D21" s="116" t="s">
        <v>14</v>
      </c>
      <c r="E21" s="70">
        <v>0.5</v>
      </c>
      <c r="F21" s="269"/>
      <c r="G21" s="32"/>
      <c r="H21" s="32"/>
      <c r="I21" s="13"/>
      <c r="T21" s="58"/>
      <c r="U21" s="13"/>
      <c r="V21" s="13"/>
      <c r="W21" s="65"/>
      <c r="X21" s="371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7" x14ac:dyDescent="0.5">
      <c r="C22" s="70"/>
      <c r="D22" s="116" t="s">
        <v>15</v>
      </c>
      <c r="E22" s="70">
        <v>0.5</v>
      </c>
      <c r="F22" s="269"/>
      <c r="G22" s="269"/>
      <c r="H22" s="32"/>
      <c r="I22" s="13"/>
      <c r="J22" s="13"/>
      <c r="K22" s="13"/>
      <c r="L22" s="13"/>
      <c r="M22" s="13"/>
      <c r="N22" s="13"/>
      <c r="O22" s="13"/>
      <c r="P22" s="13"/>
      <c r="Q22" s="13"/>
      <c r="T22" s="205" t="s">
        <v>80</v>
      </c>
      <c r="U22" s="13"/>
      <c r="V22" s="13"/>
      <c r="W22" s="65"/>
      <c r="X22" s="371"/>
      <c r="Y22" s="65"/>
      <c r="Z22" s="65"/>
      <c r="AA22" s="65"/>
      <c r="AB22" s="65"/>
      <c r="AC22" s="65"/>
      <c r="AD22" s="65"/>
      <c r="AE22" s="65"/>
      <c r="AF22" s="65"/>
      <c r="AG22" s="171"/>
    </row>
    <row r="23" spans="1:33" ht="16.5" x14ac:dyDescent="0.5">
      <c r="C23" s="118"/>
      <c r="D23" s="116" t="s">
        <v>16</v>
      </c>
      <c r="E23" s="118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T23" s="31" t="s">
        <v>81</v>
      </c>
      <c r="U23" s="32"/>
      <c r="V23" s="32"/>
      <c r="W23" s="32"/>
      <c r="X23" s="368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C24" s="70"/>
      <c r="D24" s="116" t="s">
        <v>17</v>
      </c>
      <c r="E24" s="70">
        <f>SUM(E21:E23)</f>
        <v>1</v>
      </c>
      <c r="F24" s="27"/>
      <c r="G24" s="27"/>
      <c r="H24" s="27"/>
      <c r="I24" s="27"/>
      <c r="J24" s="13"/>
      <c r="K24" s="13"/>
      <c r="L24" s="13"/>
      <c r="M24" s="13"/>
      <c r="N24" s="13"/>
      <c r="O24" s="13"/>
      <c r="P24" s="13"/>
      <c r="Q24" s="13"/>
      <c r="T24" s="31"/>
      <c r="U24" s="32"/>
      <c r="V24" s="32"/>
      <c r="W24" s="66"/>
      <c r="X24" s="368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31" t="s">
        <v>65</v>
      </c>
      <c r="U25" s="32"/>
      <c r="V25" s="32"/>
      <c r="W25" s="66"/>
      <c r="X25" s="368"/>
      <c r="Y25" s="66"/>
      <c r="Z25" s="66"/>
      <c r="AA25" s="66"/>
      <c r="AB25" s="66"/>
      <c r="AC25" s="66"/>
      <c r="AD25" s="66"/>
      <c r="AE25" s="66"/>
      <c r="AF25" s="66"/>
      <c r="AG25" s="171"/>
    </row>
    <row r="26" spans="1:33" ht="16.5" x14ac:dyDescent="0.5">
      <c r="A26" s="116"/>
      <c r="B26" s="70"/>
      <c r="C26" s="70"/>
      <c r="E26" s="29"/>
      <c r="F26" s="29"/>
      <c r="G26" s="32"/>
      <c r="H26" s="32"/>
      <c r="I26" s="13"/>
      <c r="J26" s="13"/>
      <c r="K26" s="13"/>
      <c r="L26" s="13"/>
      <c r="M26" s="13"/>
      <c r="N26" s="13"/>
      <c r="O26" s="13"/>
      <c r="P26" s="13"/>
      <c r="Q26" s="13"/>
      <c r="T26" s="190" t="s">
        <v>82</v>
      </c>
      <c r="U26" s="154"/>
      <c r="V26" s="154"/>
      <c r="W26" s="154"/>
      <c r="X26" s="370"/>
      <c r="Y26" s="169"/>
      <c r="Z26" s="169"/>
      <c r="AA26" s="169"/>
      <c r="AB26" s="169"/>
      <c r="AC26" s="169"/>
      <c r="AD26" s="169"/>
      <c r="AE26" s="169"/>
      <c r="AF26" s="169"/>
      <c r="AG26" s="170"/>
    </row>
    <row r="27" spans="1:33" ht="16.5" x14ac:dyDescent="0.5">
      <c r="C27" s="70"/>
      <c r="D27" s="84" t="s">
        <v>18</v>
      </c>
      <c r="E27" s="70">
        <v>0.4</v>
      </c>
      <c r="F27" s="27"/>
      <c r="G27" s="27"/>
      <c r="H27" s="27"/>
      <c r="I27" s="27"/>
      <c r="J27" s="13"/>
      <c r="K27" s="13"/>
      <c r="L27" s="13"/>
      <c r="M27" s="13"/>
      <c r="N27" s="13"/>
      <c r="O27" s="13"/>
      <c r="P27" s="13"/>
      <c r="Q27" s="13"/>
      <c r="T27" s="31"/>
      <c r="U27" s="32"/>
      <c r="V27" s="33"/>
      <c r="W27" s="69"/>
      <c r="X27" s="368"/>
      <c r="Y27" s="69"/>
      <c r="Z27" s="69"/>
      <c r="AA27" s="69"/>
      <c r="AB27" s="69"/>
      <c r="AC27" s="69"/>
      <c r="AD27" s="69"/>
      <c r="AE27" s="69"/>
      <c r="AF27" s="69"/>
      <c r="AG27" s="172"/>
    </row>
    <row r="28" spans="1:33" ht="15.75" customHeight="1" x14ac:dyDescent="0.5">
      <c r="A28" s="117"/>
      <c r="B28" s="30"/>
      <c r="C28" s="30"/>
      <c r="D28" s="29"/>
      <c r="E28" s="29"/>
      <c r="F28" s="32"/>
      <c r="G28" s="32"/>
      <c r="H28" s="32"/>
      <c r="I28" s="13"/>
      <c r="J28" s="13"/>
      <c r="K28" s="13"/>
      <c r="L28" s="13"/>
      <c r="M28" s="13"/>
      <c r="N28" s="13"/>
      <c r="O28" s="13"/>
      <c r="P28" s="13"/>
      <c r="Q28" s="13"/>
      <c r="T28" s="205" t="s">
        <v>83</v>
      </c>
      <c r="U28" s="32"/>
      <c r="V28" s="32"/>
      <c r="W28" s="66"/>
      <c r="X28" s="367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.5" thickBot="1" x14ac:dyDescent="0.55000000000000004">
      <c r="C29" s="173" t="s">
        <v>19</v>
      </c>
      <c r="E29" s="29"/>
      <c r="F29" s="101"/>
      <c r="G29" s="101"/>
      <c r="H29" s="101"/>
      <c r="I29" s="101"/>
      <c r="J29" s="4"/>
      <c r="K29" s="4"/>
      <c r="L29" s="4"/>
      <c r="M29" s="4"/>
      <c r="N29" s="4"/>
      <c r="O29" s="4"/>
      <c r="P29" s="4"/>
      <c r="Q29" s="4"/>
      <c r="R29" s="4"/>
      <c r="T29" s="31" t="s">
        <v>84</v>
      </c>
      <c r="U29" s="209"/>
      <c r="V29" s="209"/>
      <c r="W29" s="209"/>
      <c r="X29" s="368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7" thickTop="1" x14ac:dyDescent="0.5">
      <c r="T30" s="31" t="s">
        <v>85</v>
      </c>
      <c r="U30" s="209"/>
      <c r="V30" s="209"/>
      <c r="W30" s="209"/>
      <c r="X30" s="368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6.5" x14ac:dyDescent="0.5">
      <c r="T31" s="31" t="s">
        <v>86</v>
      </c>
      <c r="U31" s="209"/>
      <c r="V31" s="209"/>
      <c r="W31" s="209"/>
      <c r="X31" s="368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7" x14ac:dyDescent="0.5">
      <c r="B32" s="102"/>
      <c r="C32" s="102"/>
      <c r="D32" s="102"/>
      <c r="E32" s="102"/>
      <c r="T32" s="31" t="s">
        <v>87</v>
      </c>
      <c r="U32" s="209"/>
      <c r="V32" s="209"/>
      <c r="W32" s="209"/>
      <c r="X32" s="368"/>
      <c r="Y32" s="66"/>
      <c r="Z32" s="66"/>
      <c r="AA32" s="66"/>
      <c r="AB32" s="66"/>
      <c r="AC32" s="66"/>
      <c r="AD32" s="66"/>
      <c r="AE32" s="66"/>
      <c r="AF32" s="66"/>
      <c r="AG32" s="171"/>
    </row>
    <row r="33" spans="1:33" ht="16.5" x14ac:dyDescent="0.5">
      <c r="T33" s="31" t="s">
        <v>88</v>
      </c>
      <c r="U33" s="209"/>
      <c r="V33" s="209"/>
      <c r="W33" s="209"/>
      <c r="X33" s="368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A34" s="182"/>
      <c r="B34" s="86"/>
      <c r="C34" s="86"/>
      <c r="D34" s="181"/>
      <c r="E34" s="86"/>
      <c r="T34" s="31" t="s">
        <v>89</v>
      </c>
      <c r="U34" s="209"/>
      <c r="V34" s="209"/>
      <c r="W34" s="209"/>
      <c r="X34" s="368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T35" s="31" t="s">
        <v>157</v>
      </c>
      <c r="U35" s="210"/>
      <c r="V35" s="210"/>
      <c r="W35" s="210"/>
      <c r="X35" s="368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6.5" x14ac:dyDescent="0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31"/>
      <c r="U36" s="210"/>
      <c r="V36" s="210"/>
      <c r="W36" s="210"/>
      <c r="X36" s="368"/>
      <c r="Y36" s="69"/>
      <c r="Z36" s="69"/>
      <c r="AA36" s="69"/>
      <c r="AB36" s="69"/>
      <c r="AC36" s="69"/>
      <c r="AD36" s="69"/>
      <c r="AE36" s="69"/>
      <c r="AF36" s="69"/>
      <c r="AG36" s="172"/>
    </row>
    <row r="37" spans="1:33" ht="19" x14ac:dyDescent="0.5">
      <c r="A37" s="104" t="s">
        <v>20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206" t="s">
        <v>154</v>
      </c>
      <c r="U37" s="154"/>
      <c r="V37" s="154"/>
      <c r="W37" s="154"/>
      <c r="X37" s="369"/>
      <c r="Y37" s="212"/>
      <c r="Z37" s="212"/>
      <c r="AA37" s="212"/>
      <c r="AB37" s="212"/>
      <c r="AC37" s="212"/>
      <c r="AD37" s="212"/>
      <c r="AE37" s="212"/>
      <c r="AF37" s="212"/>
      <c r="AG37" s="212"/>
    </row>
    <row r="38" spans="1:33" ht="16.5" x14ac:dyDescent="0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T38" s="31"/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9.5" x14ac:dyDescent="0.6">
      <c r="A39" s="38" t="s">
        <v>4</v>
      </c>
      <c r="B39" s="19" t="str">
        <f>F7</f>
        <v>Janvier</v>
      </c>
      <c r="C39" s="19" t="str">
        <f t="shared" ref="C39:M39" si="1">G7</f>
        <v>Février</v>
      </c>
      <c r="D39" s="19" t="str">
        <f t="shared" si="1"/>
        <v>Mars</v>
      </c>
      <c r="E39" s="272" t="str">
        <f t="shared" si="1"/>
        <v>Trimestre</v>
      </c>
      <c r="F39" s="281" t="s">
        <v>21</v>
      </c>
      <c r="G39" s="281" t="s">
        <v>199</v>
      </c>
      <c r="H39" s="19">
        <f t="shared" si="1"/>
        <v>7</v>
      </c>
      <c r="I39" s="19">
        <f t="shared" si="1"/>
        <v>8</v>
      </c>
      <c r="J39" s="19">
        <f t="shared" si="1"/>
        <v>9</v>
      </c>
      <c r="K39" s="19">
        <f t="shared" si="1"/>
        <v>10</v>
      </c>
      <c r="L39" s="19">
        <f t="shared" si="1"/>
        <v>11</v>
      </c>
      <c r="M39" s="19">
        <f t="shared" si="1"/>
        <v>12</v>
      </c>
      <c r="N39" s="20" t="s">
        <v>7</v>
      </c>
      <c r="T39" s="207" t="s">
        <v>155</v>
      </c>
      <c r="U39" s="210"/>
      <c r="V39" s="210"/>
      <c r="W39" s="210"/>
      <c r="X39" s="372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6.5" x14ac:dyDescent="0.5">
      <c r="A40" s="67"/>
      <c r="B40" s="7"/>
      <c r="C40" s="7"/>
      <c r="D40" s="67"/>
      <c r="E40" s="273"/>
      <c r="F40" s="282"/>
      <c r="G40" s="286"/>
      <c r="H40" s="7"/>
      <c r="I40" s="7"/>
      <c r="J40" s="7"/>
      <c r="K40" s="7"/>
      <c r="L40" s="7"/>
      <c r="M40" s="7"/>
      <c r="N40" s="7"/>
      <c r="T40" s="31" t="s">
        <v>156</v>
      </c>
      <c r="U40" s="210"/>
      <c r="V40" s="210"/>
      <c r="W40" s="210"/>
      <c r="X40" s="373"/>
      <c r="Y40" s="69"/>
      <c r="Z40" s="69"/>
      <c r="AA40" s="69"/>
      <c r="AB40" s="69"/>
      <c r="AC40" s="69"/>
      <c r="AD40" s="69"/>
      <c r="AE40" s="69"/>
      <c r="AF40" s="69"/>
      <c r="AG40" s="172"/>
    </row>
    <row r="41" spans="1:33" ht="17" x14ac:dyDescent="0.5">
      <c r="A41" s="90" t="s">
        <v>22</v>
      </c>
      <c r="B41" s="12"/>
      <c r="C41" s="12"/>
      <c r="D41" s="12"/>
      <c r="E41" s="274"/>
      <c r="F41" s="282"/>
      <c r="G41" s="289"/>
      <c r="H41" s="12"/>
      <c r="I41" s="12"/>
      <c r="J41" s="12"/>
      <c r="K41" s="12"/>
      <c r="L41" s="12"/>
      <c r="M41" s="12"/>
      <c r="N41" s="12"/>
      <c r="T41" s="58"/>
      <c r="U41" s="210"/>
      <c r="V41" s="210"/>
      <c r="W41" s="66"/>
      <c r="X41" s="374"/>
      <c r="Y41" s="66"/>
      <c r="Z41" s="66"/>
      <c r="AA41" s="66"/>
      <c r="AB41" s="66"/>
      <c r="AC41" s="66"/>
      <c r="AD41" s="66"/>
      <c r="AE41" s="66"/>
      <c r="AF41" s="66"/>
      <c r="AG41" s="171"/>
    </row>
    <row r="42" spans="1:33" ht="17" x14ac:dyDescent="0.5">
      <c r="A42" s="90"/>
      <c r="B42" s="12"/>
      <c r="C42" s="12"/>
      <c r="D42" s="71"/>
      <c r="E42" s="274"/>
      <c r="F42" s="282"/>
      <c r="G42" s="287"/>
      <c r="H42" s="12"/>
      <c r="I42" s="12"/>
      <c r="J42" s="12"/>
      <c r="K42" s="12"/>
      <c r="L42" s="12"/>
      <c r="M42" s="12"/>
      <c r="N42" s="12"/>
      <c r="T42" s="58"/>
      <c r="U42" s="33"/>
      <c r="V42" s="33"/>
      <c r="W42" s="69"/>
      <c r="X42" s="373"/>
      <c r="Y42" s="69"/>
      <c r="Z42" s="69"/>
      <c r="AA42" s="69"/>
      <c r="AB42" s="69"/>
      <c r="AC42" s="69"/>
      <c r="AD42" s="69"/>
      <c r="AE42" s="69"/>
      <c r="AF42" s="69"/>
      <c r="AG42" s="172"/>
    </row>
    <row r="43" spans="1:33" ht="17" x14ac:dyDescent="0.5">
      <c r="A43" s="90" t="s">
        <v>23</v>
      </c>
      <c r="B43" s="128"/>
      <c r="C43" s="128"/>
      <c r="D43" s="291"/>
      <c r="E43" s="292"/>
      <c r="F43" s="283"/>
      <c r="G43" s="288"/>
      <c r="H43" s="128"/>
      <c r="I43" s="128"/>
      <c r="J43" s="128"/>
      <c r="K43" s="128"/>
      <c r="L43" s="128"/>
      <c r="M43" s="128"/>
      <c r="N43" s="128"/>
      <c r="T43" s="190" t="s">
        <v>90</v>
      </c>
      <c r="U43" s="154"/>
      <c r="V43" s="154"/>
      <c r="W43" s="154"/>
      <c r="X43" s="375"/>
      <c r="Y43" s="169"/>
      <c r="Z43" s="169"/>
      <c r="AA43" s="169"/>
      <c r="AB43" s="169"/>
      <c r="AC43" s="169"/>
      <c r="AD43" s="169"/>
      <c r="AE43" s="169"/>
      <c r="AF43" s="169"/>
      <c r="AG43" s="170"/>
    </row>
    <row r="44" spans="1:33" ht="17" x14ac:dyDescent="0.5">
      <c r="A44" s="91" t="s">
        <v>24</v>
      </c>
      <c r="B44" s="129"/>
      <c r="C44" s="129"/>
      <c r="D44" s="129"/>
      <c r="E44" s="129"/>
      <c r="F44" s="289"/>
      <c r="G44" s="289"/>
      <c r="H44" s="129"/>
      <c r="I44" s="129"/>
      <c r="J44" s="129"/>
      <c r="K44" s="129"/>
      <c r="L44" s="129"/>
      <c r="M44" s="129"/>
      <c r="N44" s="129"/>
      <c r="T44" s="31"/>
      <c r="U44" s="32"/>
      <c r="V44" s="32"/>
      <c r="W44" s="32"/>
      <c r="X44" s="376"/>
      <c r="Y44" s="66"/>
      <c r="Z44" s="66"/>
      <c r="AA44" s="66"/>
      <c r="AB44" s="66"/>
      <c r="AC44" s="66"/>
      <c r="AD44" s="66"/>
      <c r="AE44" s="66"/>
      <c r="AF44" s="66"/>
      <c r="AG44" s="171"/>
    </row>
    <row r="45" spans="1:33" ht="17" x14ac:dyDescent="0.5">
      <c r="A45" s="90"/>
      <c r="B45" s="12"/>
      <c r="C45" s="12"/>
      <c r="D45" s="71"/>
      <c r="E45" s="274"/>
      <c r="F45" s="282"/>
      <c r="G45" s="287"/>
      <c r="H45" s="12"/>
      <c r="I45" s="12"/>
      <c r="J45" s="12"/>
      <c r="K45" s="12"/>
      <c r="L45" s="12"/>
      <c r="M45" s="12"/>
      <c r="N45" s="12"/>
      <c r="T45" s="31"/>
      <c r="U45" s="213"/>
      <c r="V45" s="214"/>
      <c r="W45" s="214"/>
      <c r="X45" s="377"/>
    </row>
    <row r="46" spans="1:33" ht="17" x14ac:dyDescent="0.5">
      <c r="A46" s="90" t="s">
        <v>25</v>
      </c>
      <c r="B46" s="178"/>
      <c r="C46" s="12"/>
      <c r="D46" s="12"/>
      <c r="E46" s="293"/>
      <c r="F46" s="284"/>
      <c r="G46" s="287"/>
      <c r="H46" s="12"/>
      <c r="I46" s="12"/>
      <c r="J46" s="12"/>
      <c r="K46" s="12"/>
      <c r="L46" s="12"/>
      <c r="M46" s="12"/>
      <c r="N46" s="12"/>
      <c r="T46" s="88" t="s">
        <v>149</v>
      </c>
      <c r="U46" s="213"/>
      <c r="V46" s="214"/>
      <c r="W46" s="214"/>
      <c r="X46" s="377"/>
    </row>
    <row r="47" spans="1:33" ht="16.5" x14ac:dyDescent="0.45">
      <c r="A47" s="90"/>
      <c r="B47" s="12"/>
      <c r="C47" s="12"/>
      <c r="D47" s="71"/>
      <c r="E47" s="274"/>
      <c r="F47" s="282"/>
      <c r="G47" s="287"/>
      <c r="H47" s="12"/>
      <c r="I47" s="12"/>
      <c r="J47" s="12"/>
      <c r="K47" s="12"/>
      <c r="L47" s="12"/>
      <c r="M47" s="12"/>
      <c r="N47" s="12"/>
      <c r="T47" s="37" t="s">
        <v>150</v>
      </c>
      <c r="U47" s="246"/>
      <c r="V47" s="214"/>
      <c r="W47" s="214"/>
      <c r="X47" s="377"/>
    </row>
    <row r="48" spans="1:33" ht="17.5" thickBot="1" x14ac:dyDescent="0.55000000000000004">
      <c r="A48" s="219" t="s">
        <v>26</v>
      </c>
      <c r="B48" s="130"/>
      <c r="C48" s="130"/>
      <c r="D48" s="130"/>
      <c r="E48" s="130"/>
      <c r="F48" s="285"/>
      <c r="G48" s="290"/>
      <c r="H48" s="130"/>
      <c r="I48" s="130"/>
      <c r="J48" s="130"/>
      <c r="K48" s="130"/>
      <c r="L48" s="130"/>
      <c r="M48" s="130"/>
      <c r="N48" s="130"/>
      <c r="T48" s="37" t="s">
        <v>151</v>
      </c>
      <c r="U48" s="13"/>
      <c r="V48" s="382"/>
      <c r="W48" s="248"/>
      <c r="X48" s="377"/>
    </row>
    <row r="49" spans="1:33" ht="16" thickTop="1" x14ac:dyDescent="0.45">
      <c r="T49" s="37" t="s">
        <v>152</v>
      </c>
      <c r="U49" s="13"/>
      <c r="V49" s="13"/>
      <c r="W49" s="214"/>
      <c r="X49" s="378"/>
      <c r="Y49" s="11"/>
    </row>
    <row r="50" spans="1:33" ht="16.5" x14ac:dyDescent="0.5">
      <c r="T50" s="31"/>
      <c r="U50" s="213"/>
      <c r="V50" s="214"/>
      <c r="W50" s="214"/>
      <c r="X50" s="379"/>
      <c r="Y50" s="11"/>
    </row>
    <row r="51" spans="1:33" ht="19.5" thickBot="1" x14ac:dyDescent="0.55000000000000004">
      <c r="A51" s="104" t="s">
        <v>27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189" t="s">
        <v>158</v>
      </c>
      <c r="U51" s="101"/>
      <c r="V51" s="101"/>
      <c r="W51" s="101"/>
      <c r="X51" s="380"/>
      <c r="Y51" s="101"/>
      <c r="Z51" s="101"/>
      <c r="AA51" s="101"/>
      <c r="AB51" s="101"/>
      <c r="AC51" s="101"/>
      <c r="AD51" s="101"/>
      <c r="AE51" s="101"/>
      <c r="AF51" s="101"/>
      <c r="AG51" s="101"/>
    </row>
    <row r="52" spans="1:33" ht="17.5" thickTop="1" thickBot="1" x14ac:dyDescent="0.5500000000000000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8"/>
      <c r="T52" s="9"/>
      <c r="U52" s="54"/>
    </row>
    <row r="53" spans="1:33" ht="17.5" thickBot="1" x14ac:dyDescent="0.55000000000000004">
      <c r="A53" s="38" t="s">
        <v>4</v>
      </c>
      <c r="B53" s="38"/>
      <c r="C53" s="235" t="str">
        <f>F7</f>
        <v>Janvier</v>
      </c>
      <c r="D53" s="18" t="str">
        <f t="shared" ref="D53:N53" si="2">G7</f>
        <v>Février</v>
      </c>
      <c r="E53" s="18" t="str">
        <f t="shared" si="2"/>
        <v>Mars</v>
      </c>
      <c r="F53" s="18" t="str">
        <f t="shared" si="2"/>
        <v>Trimestre</v>
      </c>
      <c r="G53" s="294" t="s">
        <v>21</v>
      </c>
      <c r="H53" s="18">
        <f t="shared" si="2"/>
        <v>6</v>
      </c>
      <c r="I53" s="18">
        <f t="shared" si="2"/>
        <v>7</v>
      </c>
      <c r="J53" s="18">
        <f t="shared" si="2"/>
        <v>8</v>
      </c>
      <c r="K53" s="18">
        <f t="shared" si="2"/>
        <v>9</v>
      </c>
      <c r="L53" s="18">
        <f t="shared" si="2"/>
        <v>10</v>
      </c>
      <c r="M53" s="18">
        <f t="shared" si="2"/>
        <v>11</v>
      </c>
      <c r="N53" s="18">
        <f t="shared" si="2"/>
        <v>12</v>
      </c>
      <c r="O53" s="20" t="s">
        <v>7</v>
      </c>
      <c r="P53" s="142" t="s">
        <v>168</v>
      </c>
      <c r="T53" s="9"/>
      <c r="U53" s="54"/>
    </row>
    <row r="54" spans="1:33" ht="19.5" x14ac:dyDescent="0.6">
      <c r="A54" s="87"/>
      <c r="B54" s="87"/>
      <c r="C54" s="229"/>
      <c r="D54" s="23"/>
      <c r="E54" s="23"/>
      <c r="F54" s="277"/>
      <c r="G54" s="282"/>
      <c r="H54" s="229"/>
      <c r="I54" s="23"/>
      <c r="J54" s="23"/>
      <c r="K54" s="23"/>
      <c r="L54" s="23"/>
      <c r="M54" s="23"/>
      <c r="N54" s="23"/>
      <c r="O54" s="7"/>
      <c r="P54" s="141"/>
      <c r="T54" s="239" t="s">
        <v>91</v>
      </c>
      <c r="U54" s="196" t="s">
        <v>153</v>
      </c>
      <c r="V54" s="197"/>
      <c r="W54" s="198"/>
      <c r="X54" s="198"/>
      <c r="Y54" s="198"/>
      <c r="Z54" s="199"/>
    </row>
    <row r="55" spans="1:33" ht="17" x14ac:dyDescent="0.5">
      <c r="A55" s="90" t="s">
        <v>28</v>
      </c>
      <c r="B55" s="58"/>
      <c r="C55" s="231"/>
      <c r="D55" s="231"/>
      <c r="E55" s="231"/>
      <c r="F55" s="279"/>
      <c r="G55" s="284"/>
      <c r="H55" s="231"/>
      <c r="I55" s="131"/>
      <c r="J55" s="131"/>
      <c r="K55" s="131"/>
      <c r="L55" s="131"/>
      <c r="M55" s="131"/>
      <c r="N55" s="131"/>
      <c r="O55" s="7"/>
      <c r="P55" s="141"/>
      <c r="T55" s="9"/>
      <c r="U55" s="338"/>
      <c r="V55" s="339" t="s">
        <v>220</v>
      </c>
      <c r="W55" s="340"/>
      <c r="X55" s="341">
        <f>6%/12</f>
        <v>5.0000000000000001E-3</v>
      </c>
      <c r="Y55" s="340" t="s">
        <v>221</v>
      </c>
      <c r="Z55" s="342">
        <f>6%/12</f>
        <v>5.0000000000000001E-3</v>
      </c>
    </row>
    <row r="56" spans="1:33" ht="17" x14ac:dyDescent="0.5">
      <c r="A56" s="90"/>
      <c r="B56" s="58"/>
      <c r="C56" s="231"/>
      <c r="D56" s="131"/>
      <c r="E56" s="131"/>
      <c r="F56" s="278"/>
      <c r="G56" s="282"/>
      <c r="H56" s="231"/>
      <c r="I56" s="131"/>
      <c r="J56" s="131"/>
      <c r="K56" s="131"/>
      <c r="L56" s="131"/>
      <c r="M56" s="131"/>
      <c r="N56" s="131"/>
      <c r="O56" s="131"/>
      <c r="P56" s="141"/>
      <c r="T56" s="9"/>
      <c r="U56" s="338"/>
      <c r="V56" s="343" t="s">
        <v>222</v>
      </c>
      <c r="W56" s="343" t="s">
        <v>223</v>
      </c>
      <c r="X56" s="343"/>
      <c r="Y56" s="343"/>
      <c r="Z56" s="344"/>
    </row>
    <row r="57" spans="1:33" ht="19" x14ac:dyDescent="0.5">
      <c r="A57" s="90" t="s">
        <v>196</v>
      </c>
      <c r="B57" s="58"/>
      <c r="C57" s="132"/>
      <c r="D57" s="132"/>
      <c r="E57" s="132"/>
      <c r="F57" s="280"/>
      <c r="G57" s="282"/>
      <c r="H57" s="231"/>
      <c r="I57" s="132"/>
      <c r="J57" s="132"/>
      <c r="K57" s="132"/>
      <c r="L57" s="132"/>
      <c r="M57" s="132"/>
      <c r="N57" s="132"/>
      <c r="O57" s="132"/>
      <c r="P57" s="143"/>
      <c r="T57" s="9"/>
      <c r="U57" s="338"/>
      <c r="V57" s="345" t="s">
        <v>224</v>
      </c>
      <c r="W57" s="345"/>
      <c r="X57" s="345"/>
      <c r="Y57" s="345"/>
      <c r="Z57" s="346"/>
    </row>
    <row r="58" spans="1:33" ht="18.5" thickBot="1" x14ac:dyDescent="0.6">
      <c r="A58" s="133" t="s">
        <v>171</v>
      </c>
      <c r="B58" s="58"/>
      <c r="C58" s="231"/>
      <c r="D58" s="231"/>
      <c r="E58" s="231"/>
      <c r="F58" s="279"/>
      <c r="G58" s="296"/>
      <c r="H58" s="234"/>
      <c r="I58" s="131"/>
      <c r="J58" s="131"/>
      <c r="K58" s="131"/>
      <c r="L58" s="131"/>
      <c r="M58" s="131"/>
      <c r="N58" s="131"/>
      <c r="O58" s="131"/>
      <c r="P58" s="144"/>
      <c r="T58" s="9"/>
      <c r="U58" s="338"/>
      <c r="V58" s="347" t="s">
        <v>225</v>
      </c>
      <c r="W58" s="348"/>
      <c r="X58" s="348"/>
      <c r="Y58" s="348"/>
      <c r="Z58" s="349"/>
    </row>
    <row r="59" spans="1:33" ht="17" x14ac:dyDescent="0.5">
      <c r="A59" s="90" t="s">
        <v>197</v>
      </c>
      <c r="B59" s="58"/>
      <c r="C59" s="231"/>
      <c r="D59" s="231"/>
      <c r="E59" s="297"/>
      <c r="F59" s="298"/>
      <c r="G59" s="295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338"/>
      <c r="V59" s="340" t="s">
        <v>226</v>
      </c>
      <c r="W59" s="350"/>
      <c r="X59" s="340"/>
      <c r="Y59" s="340" t="s">
        <v>5</v>
      </c>
      <c r="Z59" s="351"/>
    </row>
    <row r="60" spans="1:33" ht="17" x14ac:dyDescent="0.5">
      <c r="A60" s="90"/>
      <c r="B60" s="58"/>
      <c r="C60" s="231"/>
      <c r="D60" s="131"/>
      <c r="E60" s="131"/>
      <c r="F60" s="278"/>
      <c r="G60" s="295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338"/>
      <c r="V60" s="340"/>
      <c r="W60" s="340"/>
      <c r="X60" s="340"/>
      <c r="Y60" s="340"/>
      <c r="Z60" s="352"/>
    </row>
    <row r="61" spans="1:33" ht="19.5" thickBot="1" x14ac:dyDescent="0.55000000000000004">
      <c r="A61" s="90" t="s">
        <v>198</v>
      </c>
      <c r="B61" s="58"/>
      <c r="C61" s="299"/>
      <c r="D61" s="131"/>
      <c r="E61" s="131"/>
      <c r="F61" s="298"/>
      <c r="G61" s="295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338"/>
      <c r="V61" s="353" t="s">
        <v>227</v>
      </c>
      <c r="W61" s="345"/>
      <c r="X61" s="340"/>
      <c r="Y61" s="340"/>
      <c r="Z61" s="352"/>
    </row>
    <row r="62" spans="1:33" ht="17" x14ac:dyDescent="0.5">
      <c r="A62" s="58"/>
      <c r="B62" s="58"/>
      <c r="C62" s="231"/>
      <c r="D62" s="131"/>
      <c r="E62" s="131"/>
      <c r="F62" s="278"/>
      <c r="G62" s="295"/>
      <c r="H62" s="231"/>
      <c r="I62" s="131"/>
      <c r="J62" s="131"/>
      <c r="K62" s="131"/>
      <c r="L62" s="131"/>
      <c r="M62" s="131"/>
      <c r="N62" s="131"/>
      <c r="O62" s="131"/>
      <c r="P62" s="8"/>
      <c r="T62" s="9"/>
      <c r="U62" s="338"/>
      <c r="V62" s="340" t="s">
        <v>228</v>
      </c>
      <c r="W62" s="340"/>
      <c r="X62" s="340"/>
      <c r="Y62" s="354" t="s">
        <v>229</v>
      </c>
      <c r="Z62" s="352"/>
    </row>
    <row r="63" spans="1:33" ht="17.5" thickBot="1" x14ac:dyDescent="0.55000000000000004">
      <c r="A63" s="134" t="s">
        <v>194</v>
      </c>
      <c r="B63" s="134"/>
      <c r="C63" s="135"/>
      <c r="D63" s="135"/>
      <c r="E63" s="135"/>
      <c r="F63" s="301"/>
      <c r="G63" s="135"/>
      <c r="H63" s="135"/>
      <c r="I63" s="135"/>
      <c r="J63" s="135"/>
      <c r="K63" s="135"/>
      <c r="L63" s="135"/>
      <c r="M63" s="135"/>
      <c r="N63" s="135"/>
      <c r="O63" s="135"/>
      <c r="P63" s="8"/>
      <c r="T63" s="9"/>
      <c r="U63" s="338"/>
      <c r="V63" s="340" t="s">
        <v>230</v>
      </c>
      <c r="W63" s="340"/>
      <c r="X63" s="340"/>
      <c r="Y63" s="355">
        <f>1-0.005</f>
        <v>0.995</v>
      </c>
      <c r="Z63" s="352"/>
    </row>
    <row r="64" spans="1:33" ht="17" thickBot="1" x14ac:dyDescent="0.55000000000000004">
      <c r="A64" s="9"/>
      <c r="B64" s="31"/>
      <c r="C64" s="71"/>
      <c r="D64" s="12"/>
      <c r="E64" s="12"/>
      <c r="F64" s="302"/>
      <c r="G64" s="71"/>
      <c r="H64" s="71"/>
      <c r="I64" s="12"/>
      <c r="J64" s="12"/>
      <c r="K64" s="12"/>
      <c r="L64" s="12"/>
      <c r="M64" s="12"/>
      <c r="N64" s="12"/>
      <c r="O64" s="12"/>
      <c r="P64" s="8"/>
      <c r="T64" s="9"/>
      <c r="U64" s="338"/>
      <c r="V64" s="381">
        <f>168900/0.995</f>
        <v>169748.74371859297</v>
      </c>
      <c r="W64" s="356" t="s">
        <v>231</v>
      </c>
      <c r="X64" s="356"/>
      <c r="Y64" s="356"/>
      <c r="Z64" s="357"/>
    </row>
    <row r="65" spans="1:33" ht="17" x14ac:dyDescent="0.5">
      <c r="A65" s="21" t="s">
        <v>195</v>
      </c>
      <c r="B65" s="31"/>
      <c r="C65" s="300"/>
      <c r="D65" s="300"/>
      <c r="E65" s="300"/>
      <c r="F65" s="303"/>
      <c r="G65" s="71"/>
      <c r="H65" s="71"/>
      <c r="I65" s="12"/>
      <c r="J65" s="12"/>
      <c r="K65" s="12"/>
      <c r="L65" s="12"/>
      <c r="M65" s="12"/>
      <c r="N65" s="12"/>
      <c r="O65" s="12"/>
      <c r="P65" s="227"/>
      <c r="T65" s="9"/>
      <c r="U65" s="338"/>
      <c r="V65" s="356"/>
      <c r="W65" s="356" t="s">
        <v>232</v>
      </c>
      <c r="X65" s="356"/>
      <c r="Y65" s="356"/>
      <c r="Z65" s="357"/>
    </row>
    <row r="66" spans="1:33" ht="17" thickBot="1" x14ac:dyDescent="0.55000000000000004">
      <c r="A66" s="9"/>
      <c r="B66" s="31"/>
      <c r="C66" s="71"/>
      <c r="D66" s="12"/>
      <c r="E66" s="12"/>
      <c r="F66" s="302"/>
      <c r="G66" s="71"/>
      <c r="H66" s="71"/>
      <c r="I66" s="12"/>
      <c r="J66" s="12"/>
      <c r="K66" s="12"/>
      <c r="L66" s="12"/>
      <c r="M66" s="12"/>
      <c r="N66" s="12"/>
      <c r="O66" s="12"/>
      <c r="P66" s="8"/>
      <c r="T66" s="9"/>
      <c r="U66" s="358"/>
      <c r="V66" s="383" t="s">
        <v>233</v>
      </c>
      <c r="W66" s="359"/>
      <c r="X66" s="359"/>
      <c r="Y66" s="359"/>
      <c r="Z66" s="360"/>
    </row>
    <row r="67" spans="1:33" ht="20" thickBot="1" x14ac:dyDescent="0.65">
      <c r="A67" s="136" t="s">
        <v>33</v>
      </c>
      <c r="B67" s="189"/>
      <c r="C67" s="101"/>
      <c r="D67" s="101"/>
      <c r="E67" s="101"/>
      <c r="F67" s="304"/>
      <c r="G67" s="130"/>
      <c r="H67" s="130"/>
      <c r="I67" s="130"/>
      <c r="J67" s="130"/>
      <c r="K67" s="130"/>
      <c r="L67" s="130"/>
      <c r="M67" s="130"/>
      <c r="N67" s="130"/>
      <c r="O67" s="130"/>
      <c r="P67" s="227"/>
      <c r="T67" s="9"/>
      <c r="U67" s="54"/>
    </row>
    <row r="68" spans="1:33" ht="20" thickTop="1" x14ac:dyDescent="0.6">
      <c r="A68" s="9"/>
      <c r="B68" s="31"/>
      <c r="C68" s="71"/>
      <c r="D68" s="138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34" t="s">
        <v>92</v>
      </c>
    </row>
    <row r="69" spans="1:33" ht="16.5" x14ac:dyDescent="0.5">
      <c r="A69" s="9"/>
      <c r="B69" s="31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5" t="s">
        <v>234</v>
      </c>
    </row>
    <row r="70" spans="1:33" ht="16.5" x14ac:dyDescent="0.5">
      <c r="A70" s="88" t="s">
        <v>34</v>
      </c>
      <c r="B70" s="88"/>
      <c r="C70" s="71"/>
      <c r="D70" s="12"/>
      <c r="E70" s="12"/>
      <c r="F70" s="305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9"/>
      <c r="U70" s="9" t="s">
        <v>237</v>
      </c>
    </row>
    <row r="71" spans="1:33" ht="17" x14ac:dyDescent="0.5">
      <c r="A71" s="58"/>
      <c r="B71" s="58"/>
      <c r="C71" s="71"/>
      <c r="D71" s="12"/>
      <c r="E71" s="12"/>
      <c r="F71" s="305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9"/>
    </row>
    <row r="72" spans="1:33" ht="19.5" x14ac:dyDescent="0.6">
      <c r="A72" s="31" t="s">
        <v>35</v>
      </c>
      <c r="B72" s="140" t="s">
        <v>36</v>
      </c>
      <c r="C72" s="71"/>
      <c r="D72" s="12"/>
      <c r="E72" s="12"/>
      <c r="F72" s="306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362" t="s">
        <v>93</v>
      </c>
    </row>
    <row r="73" spans="1:33" ht="17" x14ac:dyDescent="0.5">
      <c r="A73" s="88" t="s">
        <v>169</v>
      </c>
      <c r="B73" s="140"/>
      <c r="C73" s="71"/>
      <c r="D73" s="12"/>
      <c r="E73" s="12"/>
      <c r="F73" s="306"/>
      <c r="G73" s="12"/>
      <c r="H73" s="12"/>
      <c r="I73" s="12"/>
      <c r="J73" s="12"/>
      <c r="K73" s="12"/>
      <c r="L73" s="12"/>
      <c r="M73" s="12"/>
      <c r="N73" s="12"/>
      <c r="O73" s="7"/>
      <c r="P73" s="8"/>
      <c r="T73" s="9"/>
      <c r="U73" s="361" t="s">
        <v>235</v>
      </c>
    </row>
    <row r="74" spans="1:33" ht="17" x14ac:dyDescent="0.5">
      <c r="A74" s="276" t="s">
        <v>37</v>
      </c>
      <c r="B74" s="275"/>
      <c r="C74" s="236"/>
      <c r="D74" s="236"/>
      <c r="E74" s="236"/>
      <c r="F74" s="306"/>
      <c r="G74" s="12"/>
      <c r="H74" s="12"/>
      <c r="I74" s="12"/>
      <c r="J74" s="12"/>
      <c r="K74" s="12"/>
      <c r="L74" s="12"/>
      <c r="M74" s="12"/>
      <c r="N74" s="12"/>
      <c r="O74" s="7"/>
      <c r="P74" s="8"/>
      <c r="T74" s="9"/>
      <c r="U74" s="9" t="s">
        <v>236</v>
      </c>
    </row>
    <row r="75" spans="1:33" ht="17" x14ac:dyDescent="0.5">
      <c r="A75" s="276" t="s">
        <v>38</v>
      </c>
      <c r="B75" s="275"/>
      <c r="C75" s="308"/>
      <c r="D75" s="139"/>
      <c r="E75" s="139"/>
      <c r="F75" s="306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39</v>
      </c>
      <c r="B76" s="93"/>
      <c r="C76" s="236"/>
      <c r="D76" s="139"/>
      <c r="E76" s="139"/>
      <c r="F76" s="306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2" t="s">
        <v>16</v>
      </c>
      <c r="B77" s="93"/>
      <c r="C77" s="137"/>
      <c r="D77" s="138"/>
      <c r="E77" s="138"/>
      <c r="F77" s="306"/>
      <c r="G77" s="12"/>
      <c r="H77" s="12"/>
      <c r="I77" s="12"/>
      <c r="J77" s="12"/>
      <c r="K77" s="12"/>
      <c r="L77" s="12"/>
      <c r="M77" s="12"/>
      <c r="N77" s="12"/>
      <c r="O77" s="7"/>
      <c r="P77" s="8"/>
    </row>
    <row r="78" spans="1:33" ht="17" x14ac:dyDescent="0.5">
      <c r="A78" s="91" t="s">
        <v>40</v>
      </c>
      <c r="B78" s="93">
        <f>SUM(B74:B77)</f>
        <v>0</v>
      </c>
      <c r="C78" s="137"/>
      <c r="D78" s="138"/>
      <c r="E78" s="138"/>
      <c r="F78" s="306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29"/>
      <c r="U78" s="29"/>
      <c r="V78" s="30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</row>
    <row r="79" spans="1:33" ht="18.5" x14ac:dyDescent="0.45">
      <c r="A79" s="85"/>
      <c r="B79" s="85"/>
      <c r="C79" s="71"/>
      <c r="D79" s="12"/>
      <c r="E79" s="12"/>
      <c r="F79" s="306"/>
      <c r="G79" s="12"/>
      <c r="H79" s="12"/>
      <c r="I79" s="12"/>
      <c r="J79" s="12"/>
      <c r="K79" s="12"/>
      <c r="L79" s="12"/>
      <c r="M79" s="12"/>
      <c r="N79" s="12"/>
      <c r="O79" s="7"/>
      <c r="P79" s="8"/>
      <c r="T79" s="104" t="s">
        <v>163</v>
      </c>
      <c r="U79" s="7"/>
      <c r="V79" s="14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.5" thickBot="1" x14ac:dyDescent="0.55000000000000004">
      <c r="A80" s="95" t="s">
        <v>41</v>
      </c>
      <c r="B80" s="94"/>
      <c r="C80" s="5"/>
      <c r="D80" s="5"/>
      <c r="E80" s="5"/>
      <c r="F80" s="307"/>
      <c r="G80" s="6"/>
      <c r="H80" s="6"/>
      <c r="I80" s="6"/>
      <c r="J80" s="6"/>
      <c r="K80" s="6"/>
      <c r="L80" s="6"/>
      <c r="M80" s="6"/>
      <c r="N80" s="6"/>
      <c r="O80" s="7"/>
      <c r="P80" s="8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1:33" ht="17" thickTop="1" x14ac:dyDescent="0.5">
      <c r="T81" s="31"/>
      <c r="U81" s="31"/>
      <c r="V81" s="28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</row>
    <row r="82" spans="1:33" ht="14" x14ac:dyDescent="0.3">
      <c r="T82" s="35"/>
      <c r="U82" s="36" t="str">
        <f>U18</f>
        <v>Janvier</v>
      </c>
      <c r="V82" s="36" t="str">
        <f t="shared" ref="V82:AF82" si="3">V18</f>
        <v>Février</v>
      </c>
      <c r="W82" s="36" t="str">
        <f t="shared" si="3"/>
        <v>Mars</v>
      </c>
      <c r="X82" s="36" t="str">
        <f t="shared" si="3"/>
        <v>Trimestre</v>
      </c>
      <c r="Y82" s="36">
        <f t="shared" si="3"/>
        <v>5</v>
      </c>
      <c r="Z82" s="36">
        <f t="shared" si="3"/>
        <v>6</v>
      </c>
      <c r="AA82" s="36">
        <f t="shared" si="3"/>
        <v>7</v>
      </c>
      <c r="AB82" s="36">
        <f t="shared" si="3"/>
        <v>8</v>
      </c>
      <c r="AC82" s="36">
        <f t="shared" si="3"/>
        <v>9</v>
      </c>
      <c r="AD82" s="36">
        <f t="shared" si="3"/>
        <v>10</v>
      </c>
      <c r="AE82" s="36">
        <f t="shared" si="3"/>
        <v>11</v>
      </c>
      <c r="AF82" s="36">
        <f t="shared" si="3"/>
        <v>12</v>
      </c>
      <c r="AG82" s="36" t="s">
        <v>17</v>
      </c>
    </row>
    <row r="83" spans="1:33" ht="18" x14ac:dyDescent="0.4">
      <c r="A83" s="104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15" t="s">
        <v>165</v>
      </c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T84" s="241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7" x14ac:dyDescent="0.5">
      <c r="A85" s="38" t="s">
        <v>4</v>
      </c>
      <c r="B85" s="18" t="str">
        <f>B39</f>
        <v>Janvier</v>
      </c>
      <c r="C85" s="18" t="str">
        <f t="shared" ref="C85:N85" si="4">C39</f>
        <v>Février</v>
      </c>
      <c r="D85" s="18" t="str">
        <f t="shared" si="4"/>
        <v>Mars</v>
      </c>
      <c r="E85" s="18" t="str">
        <f t="shared" si="4"/>
        <v>Trimestre</v>
      </c>
      <c r="F85" s="18"/>
      <c r="G85" s="18"/>
      <c r="H85" s="18"/>
      <c r="I85" s="18">
        <f t="shared" si="4"/>
        <v>8</v>
      </c>
      <c r="J85" s="18">
        <f t="shared" si="4"/>
        <v>9</v>
      </c>
      <c r="K85" s="18">
        <f t="shared" si="4"/>
        <v>10</v>
      </c>
      <c r="L85" s="18">
        <f t="shared" si="4"/>
        <v>11</v>
      </c>
      <c r="M85" s="18">
        <f t="shared" si="4"/>
        <v>12</v>
      </c>
      <c r="N85" s="18" t="str">
        <f t="shared" si="4"/>
        <v>TOTAL</v>
      </c>
      <c r="T85" s="31" t="s">
        <v>174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6.5" x14ac:dyDescent="0.5">
      <c r="A86" s="229"/>
      <c r="B86" s="23"/>
      <c r="C86" s="23"/>
      <c r="D86" s="23"/>
      <c r="E86" s="311"/>
      <c r="F86" s="23"/>
      <c r="G86" s="23"/>
      <c r="H86" s="23"/>
      <c r="I86" s="23"/>
      <c r="J86" s="23"/>
      <c r="K86" s="23"/>
      <c r="L86" s="23"/>
      <c r="M86" s="23"/>
      <c r="N86" s="23"/>
      <c r="T86" s="31" t="s">
        <v>175</v>
      </c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29"/>
    </row>
    <row r="87" spans="1:33" ht="17" x14ac:dyDescent="0.5">
      <c r="A87" s="58" t="s">
        <v>28</v>
      </c>
      <c r="B87" s="131"/>
      <c r="C87" s="131"/>
      <c r="D87" s="131"/>
      <c r="E87" s="312"/>
      <c r="F87" s="24"/>
      <c r="G87" s="24"/>
      <c r="H87" s="24"/>
      <c r="I87" s="24"/>
      <c r="J87" s="24"/>
      <c r="K87" s="24"/>
      <c r="L87" s="24"/>
      <c r="M87" s="24"/>
      <c r="N87" s="24"/>
      <c r="T87" s="31" t="s">
        <v>176</v>
      </c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27"/>
    </row>
    <row r="88" spans="1:33" ht="17" x14ac:dyDescent="0.5">
      <c r="A88" s="58"/>
      <c r="B88" s="24"/>
      <c r="C88" s="24"/>
      <c r="D88" s="24"/>
      <c r="E88" s="312"/>
      <c r="F88" s="24"/>
      <c r="G88" s="24"/>
      <c r="H88" s="24"/>
      <c r="I88" s="24"/>
      <c r="J88" s="24"/>
      <c r="K88" s="24"/>
      <c r="L88" s="24"/>
      <c r="M88" s="24"/>
      <c r="N88" s="24"/>
      <c r="T88" s="187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29"/>
    </row>
    <row r="89" spans="1:33" ht="20" thickBot="1" x14ac:dyDescent="0.65">
      <c r="A89" s="58" t="s">
        <v>200</v>
      </c>
      <c r="B89" s="25"/>
      <c r="C89" s="25"/>
      <c r="D89" s="25"/>
      <c r="E89" s="313"/>
      <c r="F89" s="25"/>
      <c r="G89" s="25"/>
      <c r="H89" s="25"/>
      <c r="I89" s="25"/>
      <c r="J89" s="25"/>
      <c r="K89" s="25"/>
      <c r="L89" s="25"/>
      <c r="M89" s="25"/>
      <c r="N89" s="25"/>
      <c r="T89" s="136" t="s">
        <v>95</v>
      </c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9"/>
    </row>
    <row r="90" spans="1:33" ht="17.5" thickTop="1" x14ac:dyDescent="0.5">
      <c r="A90" s="58"/>
      <c r="B90" s="24"/>
      <c r="C90" s="24"/>
      <c r="D90" s="24"/>
      <c r="E90" s="312"/>
      <c r="F90" s="24"/>
      <c r="G90" s="24"/>
      <c r="H90" s="24"/>
      <c r="I90" s="24"/>
      <c r="J90" s="24"/>
      <c r="K90" s="24"/>
      <c r="L90" s="24"/>
      <c r="M90" s="24"/>
      <c r="N90" s="24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 t="s">
        <v>44</v>
      </c>
      <c r="B91" s="135"/>
      <c r="C91" s="135"/>
      <c r="D91" s="135"/>
      <c r="E91" s="310"/>
      <c r="F91" s="146"/>
      <c r="G91" s="146"/>
      <c r="H91" s="146"/>
      <c r="I91" s="146"/>
      <c r="J91" s="146"/>
      <c r="K91" s="146"/>
      <c r="L91" s="146"/>
      <c r="M91" s="146"/>
      <c r="N91" s="146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/>
      <c r="B92" s="24"/>
      <c r="C92" s="24"/>
      <c r="D92" s="24"/>
      <c r="E92" s="312"/>
      <c r="F92" s="24"/>
      <c r="G92" s="24"/>
      <c r="H92" s="24"/>
      <c r="I92" s="24"/>
      <c r="J92" s="24"/>
      <c r="K92" s="24"/>
      <c r="L92" s="24"/>
      <c r="M92" s="24"/>
      <c r="N92" s="24"/>
      <c r="T92" s="29"/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 t="s">
        <v>201</v>
      </c>
      <c r="B93" s="309"/>
      <c r="C93" s="309"/>
      <c r="D93" s="309"/>
      <c r="E93" s="312"/>
      <c r="F93" s="24"/>
      <c r="G93" s="24"/>
      <c r="H93" s="24"/>
      <c r="I93" s="24"/>
      <c r="J93" s="24"/>
      <c r="K93" s="24"/>
      <c r="L93" s="24"/>
      <c r="M93" s="24"/>
      <c r="N93" s="24"/>
      <c r="T93" s="58" t="s">
        <v>96</v>
      </c>
      <c r="U93" s="29"/>
      <c r="V93" s="30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" x14ac:dyDescent="0.5">
      <c r="A94" s="58"/>
      <c r="B94" s="24"/>
      <c r="C94" s="24"/>
      <c r="D94" s="24"/>
      <c r="E94" s="312"/>
      <c r="F94" s="24"/>
      <c r="G94" s="24"/>
      <c r="H94" s="24"/>
      <c r="I94" s="24"/>
      <c r="J94" s="24"/>
      <c r="K94" s="24"/>
      <c r="L94" s="24"/>
      <c r="M94" s="24"/>
      <c r="N94" s="24"/>
      <c r="T94" s="91" t="s">
        <v>97</v>
      </c>
      <c r="U94" s="27"/>
      <c r="V94" s="27"/>
      <c r="W94" s="27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17.5" thickBot="1" x14ac:dyDescent="0.55000000000000004">
      <c r="A95" s="219" t="s">
        <v>46</v>
      </c>
      <c r="B95" s="5"/>
      <c r="C95" s="5"/>
      <c r="D95" s="5"/>
      <c r="E95" s="307"/>
      <c r="F95" s="5"/>
      <c r="G95" s="5"/>
      <c r="H95" s="5"/>
      <c r="I95" s="5"/>
      <c r="J95" s="5"/>
      <c r="K95" s="5"/>
      <c r="L95" s="5"/>
      <c r="M95" s="5"/>
      <c r="N95" s="5"/>
      <c r="T95" s="91" t="s">
        <v>98</v>
      </c>
      <c r="U95" s="61"/>
      <c r="V95" s="61"/>
      <c r="W95" s="61"/>
      <c r="X95" s="29"/>
      <c r="Y95" s="29"/>
      <c r="Z95" s="29"/>
      <c r="AA95" s="29"/>
      <c r="AB95" s="29"/>
      <c r="AC95" s="29"/>
      <c r="AD95" s="29"/>
      <c r="AE95" s="29"/>
      <c r="AF95" s="29"/>
      <c r="AG95" s="29"/>
    </row>
    <row r="96" spans="1:33" ht="20.5" thickTop="1" thickBot="1" x14ac:dyDescent="0.65">
      <c r="T96" s="29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</row>
    <row r="97" spans="1:35" ht="13.5" thickTop="1" x14ac:dyDescent="0.3">
      <c r="T97" s="29"/>
      <c r="U97" s="152"/>
      <c r="V97" s="152"/>
      <c r="W97" s="152"/>
      <c r="X97" s="29"/>
      <c r="Y97" s="150"/>
      <c r="Z97" s="29"/>
      <c r="AA97" s="29"/>
      <c r="AB97" s="29"/>
      <c r="AC97" s="29"/>
      <c r="AD97" s="29"/>
      <c r="AE97" s="29"/>
      <c r="AF97" s="29"/>
      <c r="AG97" s="29"/>
    </row>
    <row r="98" spans="1:3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0"/>
      <c r="V98" s="153"/>
      <c r="W98" s="150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ht="18" x14ac:dyDescent="0.4">
      <c r="A99" s="104" t="s">
        <v>47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151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ht="17" x14ac:dyDescent="0.5">
      <c r="A101" s="38" t="s">
        <v>4</v>
      </c>
      <c r="B101" s="18" t="str">
        <f>F7</f>
        <v>Janvier</v>
      </c>
      <c r="C101" s="18" t="str">
        <f t="shared" ref="C101:M101" si="5">G7</f>
        <v>Février</v>
      </c>
      <c r="D101" s="18" t="str">
        <f t="shared" si="5"/>
        <v>Mars</v>
      </c>
      <c r="E101" s="18" t="str">
        <f t="shared" si="5"/>
        <v>Trimestre</v>
      </c>
      <c r="F101" s="18">
        <f t="shared" si="5"/>
        <v>5</v>
      </c>
      <c r="G101" s="18">
        <f t="shared" si="5"/>
        <v>6</v>
      </c>
      <c r="H101" s="18">
        <f t="shared" si="5"/>
        <v>7</v>
      </c>
      <c r="I101" s="18">
        <f t="shared" si="5"/>
        <v>8</v>
      </c>
      <c r="J101" s="18">
        <f t="shared" si="5"/>
        <v>9</v>
      </c>
      <c r="K101" s="18">
        <f t="shared" si="5"/>
        <v>10</v>
      </c>
      <c r="L101" s="18">
        <f t="shared" si="5"/>
        <v>11</v>
      </c>
      <c r="M101" s="18">
        <f t="shared" si="5"/>
        <v>12</v>
      </c>
      <c r="N101" s="17" t="s">
        <v>17</v>
      </c>
      <c r="T101" s="29"/>
      <c r="U101" s="29"/>
      <c r="V101" s="30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</row>
    <row r="102" spans="1:35" x14ac:dyDescent="0.25">
      <c r="A102" s="229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</row>
    <row r="103" spans="1:35" ht="16.5" x14ac:dyDescent="0.5">
      <c r="A103" s="31" t="s">
        <v>202</v>
      </c>
      <c r="B103" s="24">
        <f>B95</f>
        <v>0</v>
      </c>
      <c r="C103" s="24">
        <f t="shared" ref="C103:E103" si="6">C95</f>
        <v>0</v>
      </c>
      <c r="D103" s="24">
        <f t="shared" si="6"/>
        <v>0</v>
      </c>
      <c r="E103" s="312">
        <f t="shared" si="6"/>
        <v>0</v>
      </c>
      <c r="F103" s="24"/>
      <c r="G103" s="24"/>
      <c r="H103" s="24"/>
      <c r="I103" s="24"/>
      <c r="J103" s="24"/>
      <c r="K103" s="24"/>
      <c r="L103" s="24"/>
      <c r="M103" s="24"/>
      <c r="N103" s="24"/>
    </row>
    <row r="104" spans="1:35" ht="16.5" x14ac:dyDescent="0.5">
      <c r="A104" s="31"/>
      <c r="B104" s="26"/>
      <c r="C104" s="26"/>
      <c r="D104" s="26"/>
      <c r="E104" s="318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35" ht="16.5" x14ac:dyDescent="0.5">
      <c r="A105" s="31" t="s">
        <v>203</v>
      </c>
      <c r="B105" s="315"/>
      <c r="C105" s="315"/>
      <c r="D105" s="315"/>
      <c r="E105" s="317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35" ht="16.5" x14ac:dyDescent="0.5">
      <c r="A106" s="31"/>
      <c r="B106" s="24"/>
      <c r="C106" s="24"/>
      <c r="D106" s="24"/>
      <c r="E106" s="312"/>
      <c r="F106" s="24"/>
      <c r="G106" s="24"/>
      <c r="H106" s="24"/>
      <c r="I106" s="24"/>
      <c r="J106" s="24"/>
      <c r="K106" s="24"/>
      <c r="L106" s="24"/>
      <c r="M106" s="24"/>
      <c r="N106" s="24"/>
    </row>
    <row r="107" spans="1:35" ht="16.5" x14ac:dyDescent="0.5">
      <c r="A107" s="31" t="s">
        <v>204</v>
      </c>
      <c r="B107" s="24"/>
      <c r="C107" s="24"/>
      <c r="D107" s="24"/>
      <c r="E107" s="312"/>
      <c r="F107" s="24"/>
      <c r="G107" s="24"/>
      <c r="H107" s="24"/>
      <c r="I107" s="24"/>
      <c r="J107" s="24"/>
      <c r="K107" s="24"/>
      <c r="L107" s="24"/>
      <c r="M107" s="24"/>
      <c r="N107" s="24"/>
      <c r="T107" s="9"/>
      <c r="U107" s="8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21.5" x14ac:dyDescent="0.6">
      <c r="A108" s="31"/>
      <c r="B108" s="24"/>
      <c r="C108" s="24"/>
      <c r="D108" s="24"/>
      <c r="E108" s="312"/>
      <c r="F108" s="24"/>
      <c r="G108" s="24"/>
      <c r="H108" s="24"/>
      <c r="I108" s="24"/>
      <c r="J108" s="24"/>
      <c r="K108" s="24"/>
      <c r="L108" s="24"/>
      <c r="M108" s="24"/>
      <c r="N108" s="24"/>
      <c r="T108" s="108" t="s">
        <v>99</v>
      </c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1.5" x14ac:dyDescent="0.6">
      <c r="A109" s="31" t="s">
        <v>219</v>
      </c>
      <c r="B109" s="316"/>
      <c r="C109" s="316"/>
      <c r="D109" s="316"/>
      <c r="E109" s="319"/>
      <c r="F109" s="26"/>
      <c r="G109" s="26"/>
      <c r="H109" s="26"/>
      <c r="I109" s="26"/>
      <c r="J109" s="26"/>
      <c r="K109" s="26"/>
      <c r="L109" s="26"/>
      <c r="M109" s="26"/>
      <c r="N109" s="26"/>
      <c r="T109" s="108"/>
      <c r="U109" s="8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4" x14ac:dyDescent="0.6">
      <c r="A110" s="31"/>
      <c r="B110" s="24"/>
      <c r="C110" s="24"/>
      <c r="D110" s="24"/>
      <c r="E110" s="312"/>
      <c r="F110" s="24"/>
      <c r="G110" s="24"/>
      <c r="H110" s="24"/>
      <c r="I110" s="24"/>
      <c r="J110" s="24"/>
      <c r="K110" s="24"/>
      <c r="L110" s="24"/>
      <c r="M110" s="24"/>
      <c r="N110" s="24"/>
      <c r="T110" s="108"/>
      <c r="U110" s="63" t="s">
        <v>177</v>
      </c>
      <c r="V110" s="27"/>
      <c r="W110" s="27"/>
      <c r="X110" s="63"/>
      <c r="Y110" s="27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Bot="1" x14ac:dyDescent="0.65">
      <c r="A111" s="219" t="s">
        <v>51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T111" s="108"/>
      <c r="U111" s="62" t="s">
        <v>178</v>
      </c>
      <c r="V111" s="11"/>
      <c r="W111" s="11"/>
      <c r="X111" s="11"/>
      <c r="Y111" s="1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22" thickTop="1" x14ac:dyDescent="0.6">
      <c r="A112" s="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108"/>
      <c r="U112" s="62" t="s">
        <v>179</v>
      </c>
      <c r="V112" s="11"/>
      <c r="W112" s="11"/>
      <c r="X112" s="168"/>
      <c r="Y112" s="61"/>
      <c r="Z112" s="11"/>
      <c r="AA112" s="64"/>
      <c r="AB112" s="64"/>
      <c r="AC112" s="64"/>
      <c r="AD112" s="64"/>
      <c r="AE112" s="64"/>
      <c r="AF112" s="64"/>
      <c r="AG112" s="64"/>
      <c r="AH112" s="64"/>
      <c r="AI112" s="64"/>
    </row>
    <row r="113" spans="1:35" ht="16.5" x14ac:dyDescent="0.5">
      <c r="A113" s="79" t="s">
        <v>205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9"/>
      <c r="U113" s="8"/>
      <c r="V113" s="64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16.5" x14ac:dyDescent="0.5">
      <c r="A114" s="79" t="s">
        <v>206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16" t="s">
        <v>4</v>
      </c>
      <c r="U114" s="72" t="s">
        <v>100</v>
      </c>
      <c r="V114" s="17" t="str">
        <f>U18</f>
        <v>Janvier</v>
      </c>
      <c r="W114" s="17" t="str">
        <f t="shared" ref="W114:AH114" si="7">V18</f>
        <v>Février</v>
      </c>
      <c r="X114" s="17" t="str">
        <f t="shared" si="7"/>
        <v>Mars</v>
      </c>
      <c r="Y114" s="17" t="str">
        <f t="shared" si="7"/>
        <v>Trimestre</v>
      </c>
      <c r="Z114" s="17">
        <f t="shared" si="7"/>
        <v>5</v>
      </c>
      <c r="AA114" s="17">
        <f t="shared" si="7"/>
        <v>6</v>
      </c>
      <c r="AB114" s="17">
        <f t="shared" si="7"/>
        <v>7</v>
      </c>
      <c r="AC114" s="17">
        <f t="shared" si="7"/>
        <v>8</v>
      </c>
      <c r="AD114" s="17">
        <f t="shared" si="7"/>
        <v>9</v>
      </c>
      <c r="AE114" s="17">
        <f t="shared" si="7"/>
        <v>10</v>
      </c>
      <c r="AF114" s="17">
        <f t="shared" si="7"/>
        <v>11</v>
      </c>
      <c r="AG114" s="17">
        <f t="shared" si="7"/>
        <v>12</v>
      </c>
      <c r="AH114" s="17" t="str">
        <f t="shared" si="7"/>
        <v>TOTAL</v>
      </c>
    </row>
    <row r="115" spans="1:35" ht="16.5" x14ac:dyDescent="0.5">
      <c r="A115" s="9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73" t="s">
        <v>101</v>
      </c>
      <c r="U115" s="75" t="s">
        <v>102</v>
      </c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238" t="s">
        <v>173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55" t="s">
        <v>103</v>
      </c>
      <c r="U116" s="75"/>
      <c r="V116" s="184"/>
      <c r="W116" s="184"/>
      <c r="X116" s="184"/>
      <c r="Y116" s="184"/>
      <c r="Z116" s="184"/>
      <c r="AA116" s="13"/>
      <c r="AB116" s="13"/>
      <c r="AC116" s="13"/>
      <c r="AD116" s="13"/>
      <c r="AE116" s="13"/>
      <c r="AF116" s="13"/>
      <c r="AG116" s="13"/>
      <c r="AH116" s="7"/>
      <c r="AI116" s="7"/>
    </row>
    <row r="117" spans="1:35" ht="19.5" x14ac:dyDescent="0.6">
      <c r="A117" s="34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T117" s="183" t="s">
        <v>164</v>
      </c>
      <c r="U117" s="75" t="s">
        <v>104</v>
      </c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7"/>
      <c r="AI117" s="7"/>
    </row>
    <row r="118" spans="1:35" ht="19.5" x14ac:dyDescent="0.6">
      <c r="A118" s="34" t="s">
        <v>207</v>
      </c>
      <c r="B118" s="320"/>
      <c r="C118" s="320"/>
      <c r="D118" s="320"/>
      <c r="E118" s="322"/>
      <c r="F118" s="13"/>
      <c r="G118" s="13"/>
      <c r="H118" s="13"/>
      <c r="I118" s="13"/>
      <c r="J118" s="13"/>
      <c r="K118" s="13"/>
      <c r="L118" s="13"/>
      <c r="M118" s="13"/>
      <c r="T118" s="183" t="s">
        <v>145</v>
      </c>
      <c r="U118" s="75" t="s">
        <v>105</v>
      </c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 t="s">
        <v>208</v>
      </c>
      <c r="B119" s="56"/>
      <c r="C119" s="56"/>
      <c r="D119" s="56"/>
      <c r="E119" s="322"/>
      <c r="F119" s="13"/>
      <c r="G119" s="13"/>
      <c r="H119" s="13"/>
      <c r="I119" s="13"/>
      <c r="J119" s="13"/>
      <c r="K119" s="13"/>
      <c r="L119" s="13"/>
      <c r="M119" s="13"/>
      <c r="T119" s="163" t="s">
        <v>57</v>
      </c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19.5" x14ac:dyDescent="0.6">
      <c r="A120" s="34"/>
      <c r="B120" s="32"/>
      <c r="C120" s="32"/>
      <c r="D120" s="32"/>
      <c r="E120" s="323"/>
      <c r="F120" s="240"/>
      <c r="G120" s="240"/>
      <c r="H120" s="240"/>
      <c r="I120" s="240"/>
      <c r="J120" s="240"/>
      <c r="K120" s="240"/>
      <c r="L120" s="240"/>
      <c r="M120" s="240"/>
      <c r="N120" s="241"/>
      <c r="T120" s="73"/>
      <c r="U120" s="75"/>
      <c r="V120" s="186"/>
      <c r="W120" s="186"/>
      <c r="X120" s="186"/>
      <c r="Y120" s="186"/>
      <c r="Z120" s="186"/>
      <c r="AA120" s="186"/>
      <c r="AB120" s="186"/>
      <c r="AC120" s="186"/>
      <c r="AD120" s="186"/>
      <c r="AE120" s="186"/>
      <c r="AF120" s="186"/>
      <c r="AG120" s="186"/>
      <c r="AH120" s="67"/>
      <c r="AI120" s="67"/>
    </row>
    <row r="121" spans="1:35" ht="20" thickBot="1" x14ac:dyDescent="0.65">
      <c r="A121" s="239" t="s">
        <v>148</v>
      </c>
      <c r="B121" s="101"/>
      <c r="C121" s="101"/>
      <c r="D121" s="101"/>
      <c r="E121" s="304"/>
      <c r="F121" s="4"/>
      <c r="G121" s="4"/>
      <c r="H121" s="4"/>
      <c r="I121" s="4"/>
      <c r="J121" s="4"/>
      <c r="K121" s="4"/>
      <c r="L121" s="4"/>
      <c r="M121" s="4"/>
      <c r="N121" s="242"/>
      <c r="T121" s="74" t="s">
        <v>106</v>
      </c>
      <c r="U121" s="76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7"/>
      <c r="AI121" s="67"/>
    </row>
    <row r="122" spans="1:35" ht="17" thickTop="1" x14ac:dyDescent="0.5">
      <c r="A122" s="9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T122" s="73"/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7" x14ac:dyDescent="0.5">
      <c r="T123" s="165" t="s">
        <v>107</v>
      </c>
      <c r="U123" s="77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8.5" x14ac:dyDescent="0.45">
      <c r="A124" s="105" t="s">
        <v>53</v>
      </c>
      <c r="B124" s="40"/>
      <c r="C124" s="40"/>
      <c r="D124" s="41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T124" s="166" t="s">
        <v>108</v>
      </c>
      <c r="U124" s="77" t="s">
        <v>109</v>
      </c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6.5" x14ac:dyDescent="0.45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6" t="s">
        <v>110</v>
      </c>
      <c r="U125" s="77" t="s">
        <v>105</v>
      </c>
      <c r="V125" s="164"/>
      <c r="W125" s="56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67"/>
      <c r="AI125" s="67"/>
    </row>
    <row r="126" spans="1:35" ht="18" x14ac:dyDescent="0.55000000000000004">
      <c r="A126" s="42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167" t="s">
        <v>111</v>
      </c>
      <c r="U126" s="77"/>
      <c r="V126" s="33"/>
      <c r="W126" s="33"/>
      <c r="X126" s="240"/>
      <c r="Y126" s="240"/>
      <c r="Z126" s="240"/>
      <c r="AA126" s="240"/>
      <c r="AB126" s="240"/>
      <c r="AC126" s="240"/>
      <c r="AD126" s="240"/>
      <c r="AE126" s="240"/>
      <c r="AF126" s="240"/>
      <c r="AG126" s="240"/>
      <c r="AH126" s="67"/>
      <c r="AI126" s="67"/>
    </row>
    <row r="127" spans="1:35" ht="16.5" x14ac:dyDescent="0.5">
      <c r="A127" s="40"/>
      <c r="B127" s="42"/>
      <c r="C127" s="42"/>
      <c r="D127" s="43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T127" s="73"/>
      <c r="U127" s="77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67"/>
      <c r="AI127" s="67"/>
    </row>
    <row r="128" spans="1:35" ht="16.5" x14ac:dyDescent="0.5">
      <c r="A128" s="46" t="s">
        <v>4</v>
      </c>
      <c r="B128" s="47" t="str">
        <f>B101</f>
        <v>Janvier</v>
      </c>
      <c r="C128" s="47" t="str">
        <f t="shared" ref="C128:N128" si="8">C101</f>
        <v>Février</v>
      </c>
      <c r="D128" s="47" t="str">
        <f t="shared" si="8"/>
        <v>Mars</v>
      </c>
      <c r="E128" s="47" t="str">
        <f t="shared" si="8"/>
        <v>Trimestre</v>
      </c>
      <c r="F128" s="47">
        <f t="shared" si="8"/>
        <v>5</v>
      </c>
      <c r="G128" s="47">
        <f t="shared" si="8"/>
        <v>6</v>
      </c>
      <c r="H128" s="47">
        <f t="shared" si="8"/>
        <v>7</v>
      </c>
      <c r="I128" s="47">
        <f t="shared" si="8"/>
        <v>8</v>
      </c>
      <c r="J128" s="47">
        <f t="shared" si="8"/>
        <v>9</v>
      </c>
      <c r="K128" s="47">
        <f t="shared" si="8"/>
        <v>10</v>
      </c>
      <c r="L128" s="47">
        <f t="shared" si="8"/>
        <v>11</v>
      </c>
      <c r="M128" s="47">
        <f t="shared" si="8"/>
        <v>12</v>
      </c>
      <c r="N128" s="47" t="str">
        <f t="shared" si="8"/>
        <v>Total</v>
      </c>
      <c r="O128" s="44"/>
      <c r="T128" s="74" t="s">
        <v>112</v>
      </c>
      <c r="U128" s="78"/>
      <c r="V128" s="154"/>
      <c r="W128" s="154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7"/>
      <c r="AI128" s="67"/>
    </row>
    <row r="129" spans="1:35" ht="16.5" x14ac:dyDescent="0.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73"/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7" x14ac:dyDescent="0.5">
      <c r="A130" s="45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166" t="s">
        <v>159</v>
      </c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6.5" x14ac:dyDescent="0.5">
      <c r="A131" s="44" t="s">
        <v>209</v>
      </c>
      <c r="E131" s="40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7" thickBot="1" x14ac:dyDescent="0.55000000000000004">
      <c r="A132" s="44" t="s">
        <v>210</v>
      </c>
      <c r="B132" s="42"/>
      <c r="C132" s="42"/>
      <c r="D132" s="42"/>
      <c r="E132" s="40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T132" s="73"/>
      <c r="U132" s="77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67"/>
      <c r="AI132" s="67"/>
    </row>
    <row r="133" spans="1:35" ht="16.5" x14ac:dyDescent="0.5">
      <c r="A133" s="157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T133" s="74" t="s">
        <v>180</v>
      </c>
      <c r="U133" s="78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7"/>
      <c r="AI133" s="67"/>
    </row>
    <row r="134" spans="1:35" ht="16.5" x14ac:dyDescent="0.5">
      <c r="A134" s="44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35" ht="21.5" x14ac:dyDescent="0.6">
      <c r="A135" s="159" t="s">
        <v>56</v>
      </c>
      <c r="B135" s="156"/>
      <c r="C135" s="156"/>
      <c r="D135" s="156"/>
      <c r="E135" s="324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 t="s">
        <v>211</v>
      </c>
      <c r="B136" s="156"/>
      <c r="C136" s="156"/>
      <c r="D136" s="156"/>
      <c r="E136" s="327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16.5" x14ac:dyDescent="0.5">
      <c r="A137" s="44" t="s">
        <v>212</v>
      </c>
      <c r="B137" s="156"/>
      <c r="C137" s="156"/>
      <c r="D137" s="156"/>
      <c r="E137" s="327"/>
      <c r="F137" s="156"/>
      <c r="G137" s="156"/>
      <c r="H137" s="156"/>
      <c r="I137" s="156"/>
      <c r="J137" s="156"/>
      <c r="K137" s="156"/>
      <c r="L137" s="156"/>
      <c r="M137" s="156"/>
      <c r="N137" s="42"/>
      <c r="O137" s="42"/>
    </row>
    <row r="138" spans="1:35" ht="21.5" x14ac:dyDescent="0.6">
      <c r="A138" s="42"/>
      <c r="B138" s="42"/>
      <c r="C138" s="42"/>
      <c r="D138" s="42"/>
      <c r="E138" s="329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T138" s="108" t="s">
        <v>239</v>
      </c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6.5" x14ac:dyDescent="0.5">
      <c r="A139" s="50" t="s">
        <v>57</v>
      </c>
      <c r="B139" s="162"/>
      <c r="C139" s="162"/>
      <c r="D139" s="162"/>
      <c r="E139" s="330"/>
      <c r="F139" s="49"/>
      <c r="G139" s="49"/>
      <c r="H139" s="49"/>
      <c r="I139" s="49"/>
      <c r="J139" s="49"/>
      <c r="K139" s="49"/>
      <c r="L139" s="49"/>
      <c r="M139" s="49"/>
      <c r="N139" s="42"/>
      <c r="O139" s="42"/>
      <c r="T139" s="9"/>
      <c r="U139" s="9"/>
      <c r="V139" s="9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17" x14ac:dyDescent="0.5">
      <c r="A140" s="45"/>
      <c r="B140" s="42"/>
      <c r="C140" s="42"/>
      <c r="D140" s="42"/>
      <c r="E140" s="325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21" t="s">
        <v>5</v>
      </c>
      <c r="U140" s="82" t="s">
        <v>113</v>
      </c>
      <c r="V140" s="187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21.5" x14ac:dyDescent="0.6">
      <c r="A141" s="159" t="s">
        <v>58</v>
      </c>
      <c r="B141" s="42"/>
      <c r="C141" s="42"/>
      <c r="D141" s="42"/>
      <c r="E141" s="324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81" t="s">
        <v>114</v>
      </c>
      <c r="U141" s="79"/>
      <c r="V141" s="9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9.5" x14ac:dyDescent="0.6">
      <c r="A142" s="51" t="s">
        <v>213</v>
      </c>
      <c r="B142" s="42"/>
      <c r="C142" s="42"/>
      <c r="D142" s="42"/>
      <c r="E142" s="324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34" t="s">
        <v>115</v>
      </c>
      <c r="U142" s="82"/>
      <c r="V142" s="187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 t="s">
        <v>60</v>
      </c>
      <c r="B143" s="42"/>
      <c r="C143" s="42"/>
      <c r="D143" s="42"/>
      <c r="E143" s="328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7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 t="s">
        <v>61</v>
      </c>
      <c r="B144" s="42"/>
      <c r="C144" s="42"/>
      <c r="D144" s="42"/>
      <c r="E144" s="328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/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 t="s">
        <v>62</v>
      </c>
      <c r="B145" s="42"/>
      <c r="C145" s="42"/>
      <c r="D145" s="42"/>
      <c r="E145" s="328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9" t="s">
        <v>116</v>
      </c>
      <c r="U145" s="9"/>
      <c r="V145" s="9"/>
      <c r="W145" s="176"/>
      <c r="X145" s="79"/>
      <c r="Y145" s="79"/>
      <c r="Z145" s="79"/>
      <c r="AA145" s="79"/>
      <c r="AB145" s="79"/>
      <c r="AC145" s="79"/>
      <c r="AD145" s="79"/>
      <c r="AE145" s="79"/>
    </row>
    <row r="146" spans="1:32" ht="17" x14ac:dyDescent="0.5">
      <c r="A146" s="48" t="s">
        <v>63</v>
      </c>
      <c r="B146" s="42"/>
      <c r="C146" s="42"/>
      <c r="D146" s="42"/>
      <c r="E146" s="328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59" t="s">
        <v>117</v>
      </c>
      <c r="U146" s="9"/>
      <c r="V146" s="21"/>
      <c r="W146" s="176"/>
      <c r="X146" s="79"/>
      <c r="Y146" s="79" t="s">
        <v>5</v>
      </c>
      <c r="Z146" s="79"/>
      <c r="AA146" s="79"/>
      <c r="AB146" s="79"/>
      <c r="AC146" s="79"/>
      <c r="AD146" s="79"/>
      <c r="AE146" s="79"/>
    </row>
    <row r="147" spans="1:32" ht="17" x14ac:dyDescent="0.5">
      <c r="A147" s="48" t="s">
        <v>64</v>
      </c>
      <c r="B147" s="42"/>
      <c r="C147" s="42"/>
      <c r="D147" s="42"/>
      <c r="E147" s="328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118</v>
      </c>
      <c r="U147" s="177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 t="s">
        <v>65</v>
      </c>
      <c r="B148" s="42"/>
      <c r="C148" s="42"/>
      <c r="D148" s="42"/>
      <c r="E148" s="328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119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324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120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324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121</v>
      </c>
      <c r="U150" s="80"/>
      <c r="V150" s="9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32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 t="s">
        <v>122</v>
      </c>
      <c r="U151" s="9"/>
      <c r="V151" s="188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7" x14ac:dyDescent="0.5">
      <c r="A152" s="48"/>
      <c r="B152" s="42"/>
      <c r="C152" s="42"/>
      <c r="D152" s="42"/>
      <c r="E152" s="326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T152" s="9"/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6.5" x14ac:dyDescent="0.5">
      <c r="A153" s="160" t="s">
        <v>66</v>
      </c>
      <c r="B153" s="162"/>
      <c r="C153" s="162"/>
      <c r="D153" s="162"/>
      <c r="E153" s="162"/>
      <c r="F153" s="49"/>
      <c r="G153" s="49"/>
      <c r="H153" s="49"/>
      <c r="I153" s="49"/>
      <c r="J153" s="49"/>
      <c r="K153" s="49"/>
      <c r="L153" s="49"/>
      <c r="M153" s="49"/>
      <c r="N153" s="42"/>
      <c r="O153" s="42"/>
      <c r="T153" s="59" t="s">
        <v>123</v>
      </c>
      <c r="U153" s="9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" x14ac:dyDescent="0.5">
      <c r="A154" s="45"/>
      <c r="B154" s="42"/>
      <c r="C154" s="42"/>
      <c r="D154" s="42"/>
      <c r="E154" s="243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T154" s="9" t="s">
        <v>124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Bot="1" x14ac:dyDescent="0.55000000000000004">
      <c r="A155" s="53" t="s">
        <v>67</v>
      </c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42"/>
      <c r="O155" s="42"/>
      <c r="T155" s="9" t="s">
        <v>125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.5" thickTop="1" x14ac:dyDescent="0.5">
      <c r="A156" s="45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T156" s="9" t="s">
        <v>126</v>
      </c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</row>
    <row r="157" spans="1:32" ht="17" x14ac:dyDescent="0.5">
      <c r="A157" s="331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156"/>
      <c r="T157" s="9"/>
      <c r="U157" s="177"/>
      <c r="V157" s="9"/>
      <c r="W157" s="176"/>
      <c r="X157" s="79"/>
      <c r="Y157" s="79"/>
      <c r="Z157" s="79"/>
      <c r="AA157" s="79"/>
      <c r="AB157" s="79"/>
      <c r="AC157" s="79"/>
      <c r="AD157" s="79"/>
      <c r="AE157" s="79"/>
      <c r="AF157" s="11"/>
    </row>
    <row r="158" spans="1:32" ht="17" x14ac:dyDescent="0.5">
      <c r="A158" s="333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156"/>
      <c r="T158" s="9" t="s">
        <v>127</v>
      </c>
      <c r="U158" s="31"/>
      <c r="V158" s="80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" x14ac:dyDescent="0.5">
      <c r="A159" s="331"/>
      <c r="B159" s="156"/>
      <c r="C159" s="156"/>
      <c r="D159" s="156"/>
      <c r="E159" s="156"/>
      <c r="F159" s="332"/>
      <c r="G159" s="156"/>
      <c r="H159" s="156"/>
      <c r="I159" s="156"/>
      <c r="J159" s="156"/>
      <c r="K159" s="156"/>
      <c r="L159" s="156"/>
      <c r="M159" s="156"/>
      <c r="N159" s="156"/>
      <c r="O159" s="156"/>
      <c r="T159" s="9"/>
      <c r="U159" s="9"/>
      <c r="V159" s="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Bot="1" x14ac:dyDescent="0.55000000000000004">
      <c r="A160" s="334"/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T160" s="9" t="s">
        <v>128</v>
      </c>
      <c r="U160" s="9"/>
      <c r="V160" s="18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7.5" thickTop="1" x14ac:dyDescent="0.5">
      <c r="A161" s="334"/>
      <c r="B161" s="335"/>
      <c r="C161" s="335"/>
      <c r="D161" s="335"/>
      <c r="E161" s="335"/>
      <c r="F161" s="335"/>
      <c r="G161" s="156"/>
      <c r="H161" s="156"/>
      <c r="I161" s="156"/>
      <c r="J161" s="156"/>
      <c r="K161" s="156"/>
      <c r="L161" s="156"/>
      <c r="M161" s="156"/>
      <c r="N161" s="156"/>
      <c r="O161" s="156"/>
      <c r="T161" s="9"/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156"/>
      <c r="B162" s="156"/>
      <c r="C162" s="156"/>
      <c r="D162" s="156"/>
      <c r="E162" s="156"/>
      <c r="F162" s="332"/>
      <c r="G162" s="156"/>
      <c r="H162" s="156"/>
      <c r="I162" s="156"/>
      <c r="J162" s="156"/>
      <c r="K162" s="156"/>
      <c r="L162" s="156"/>
      <c r="M162" s="156"/>
      <c r="N162" s="156"/>
      <c r="O162" s="156"/>
      <c r="T162" s="9" t="s">
        <v>129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6.5" x14ac:dyDescent="0.5">
      <c r="A163" s="336"/>
      <c r="B163" s="332"/>
      <c r="C163" s="332"/>
      <c r="D163" s="332"/>
      <c r="E163" s="332"/>
      <c r="F163" s="156"/>
      <c r="G163" s="332"/>
      <c r="H163" s="332"/>
      <c r="I163" s="332"/>
      <c r="J163" s="332"/>
      <c r="K163" s="156"/>
      <c r="L163" s="332"/>
      <c r="M163" s="332"/>
      <c r="N163" s="156"/>
      <c r="O163" s="156"/>
      <c r="T163" s="59" t="s">
        <v>130</v>
      </c>
      <c r="U163" s="9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7" x14ac:dyDescent="0.5">
      <c r="A164" s="331"/>
      <c r="B164" s="156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T164" s="9" t="s">
        <v>131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T165" s="9" t="s">
        <v>132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T166" s="9" t="s">
        <v>133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134</v>
      </c>
      <c r="U167" s="80"/>
      <c r="V167" s="9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T168" s="9" t="s">
        <v>135</v>
      </c>
      <c r="U168" s="9"/>
      <c r="V168" s="80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6.5" x14ac:dyDescent="0.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/>
      <c r="U169" s="9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7" x14ac:dyDescent="0.5">
      <c r="A170" s="106" t="s">
        <v>68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 t="s">
        <v>136</v>
      </c>
      <c r="U170" s="80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/>
      <c r="U171" s="9"/>
      <c r="V171" s="9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174" t="s">
        <v>214</v>
      </c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 t="s">
        <v>137</v>
      </c>
      <c r="U172" s="9"/>
      <c r="V172" s="80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6.5" x14ac:dyDescent="0.5">
      <c r="A173" s="201" t="s">
        <v>215</v>
      </c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/>
      <c r="U173" s="9"/>
      <c r="V173" s="9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7" x14ac:dyDescent="0.5">
      <c r="A174" s="174" t="s">
        <v>216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 t="s">
        <v>138</v>
      </c>
      <c r="U174" s="9"/>
      <c r="V174" s="8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6.5" x14ac:dyDescent="0.5">
      <c r="A175" s="201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T175" s="9"/>
      <c r="U175" s="9"/>
      <c r="V175" s="190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7" x14ac:dyDescent="0.5">
      <c r="A176" s="102"/>
      <c r="E176" s="98"/>
      <c r="T176" s="9" t="s">
        <v>139</v>
      </c>
      <c r="U176" s="9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1" t="s">
        <v>4</v>
      </c>
      <c r="B177" s="99" t="s">
        <v>69</v>
      </c>
      <c r="C177" s="175" t="str">
        <f>B128</f>
        <v>Janvier</v>
      </c>
      <c r="D177" s="175" t="str">
        <f t="shared" ref="D177:N177" si="9">C128</f>
        <v>Février</v>
      </c>
      <c r="E177" s="175" t="str">
        <f t="shared" si="9"/>
        <v>Mars</v>
      </c>
      <c r="F177" s="175" t="str">
        <f t="shared" si="9"/>
        <v>Trimestre</v>
      </c>
      <c r="G177" s="175">
        <f t="shared" si="9"/>
        <v>5</v>
      </c>
      <c r="H177" s="175">
        <f t="shared" si="9"/>
        <v>6</v>
      </c>
      <c r="I177" s="175">
        <f t="shared" si="9"/>
        <v>7</v>
      </c>
      <c r="J177" s="175">
        <f t="shared" si="9"/>
        <v>8</v>
      </c>
      <c r="K177" s="175">
        <f t="shared" si="9"/>
        <v>9</v>
      </c>
      <c r="L177" s="175">
        <f t="shared" si="9"/>
        <v>10</v>
      </c>
      <c r="M177" s="175">
        <f t="shared" si="9"/>
        <v>11</v>
      </c>
      <c r="N177" s="175">
        <f t="shared" si="9"/>
        <v>12</v>
      </c>
      <c r="T177" s="9" t="s">
        <v>140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</row>
    <row r="178" spans="1:32" ht="16.5" x14ac:dyDescent="0.5">
      <c r="A178" s="9" t="s">
        <v>70</v>
      </c>
      <c r="B178" s="200"/>
      <c r="C178" s="10">
        <f>C179</f>
        <v>4500</v>
      </c>
      <c r="D178" s="10">
        <f t="shared" ref="D178:E178" si="10">D179</f>
        <v>4500</v>
      </c>
      <c r="E178" s="10">
        <f t="shared" si="10"/>
        <v>4500</v>
      </c>
      <c r="F178" s="337"/>
      <c r="H178" s="13"/>
      <c r="I178" s="13"/>
      <c r="J178" s="13"/>
      <c r="K178" s="13"/>
      <c r="L178" s="13"/>
      <c r="M178" s="13"/>
      <c r="N178" s="13"/>
      <c r="T178" s="9" t="s">
        <v>141</v>
      </c>
      <c r="U178" s="80"/>
      <c r="V178" s="9"/>
      <c r="W178" s="176"/>
      <c r="X178" s="79"/>
      <c r="Y178" s="79"/>
      <c r="Z178" s="79"/>
      <c r="AA178" s="79"/>
      <c r="AB178" s="79"/>
      <c r="AC178" s="79"/>
      <c r="AD178" s="79"/>
      <c r="AE178" s="79"/>
      <c r="AF178" s="11"/>
    </row>
    <row r="179" spans="1:32" ht="16.5" x14ac:dyDescent="0.5">
      <c r="A179" s="202" t="s">
        <v>218</v>
      </c>
      <c r="B179" s="203">
        <f>6%/12</f>
        <v>5.0000000000000001E-3</v>
      </c>
      <c r="C179" s="13">
        <f>$B179*B181</f>
        <v>4500</v>
      </c>
      <c r="D179" s="13">
        <f t="shared" ref="D179:E179" si="11">$B179*C181</f>
        <v>4500</v>
      </c>
      <c r="E179" s="13">
        <f t="shared" si="11"/>
        <v>4500</v>
      </c>
      <c r="F179" s="321"/>
      <c r="G179" s="13"/>
      <c r="H179" s="13"/>
      <c r="I179" s="13"/>
      <c r="J179" s="13"/>
      <c r="K179" s="13"/>
      <c r="L179" s="13"/>
      <c r="M179" s="13"/>
      <c r="N179" s="13"/>
      <c r="T179" s="9" t="s">
        <v>142</v>
      </c>
      <c r="U179" s="9"/>
      <c r="V179" s="80"/>
      <c r="W179" s="176"/>
      <c r="X179" s="79"/>
      <c r="Y179" s="79">
        <f>V160-V181</f>
        <v>0</v>
      </c>
      <c r="Z179" s="79"/>
      <c r="AA179" s="79"/>
      <c r="AB179" s="79"/>
      <c r="AC179" s="79"/>
      <c r="AD179" s="79"/>
      <c r="AE179" s="79"/>
    </row>
    <row r="180" spans="1:32" ht="16.5" x14ac:dyDescent="0.5">
      <c r="A180" s="9" t="s">
        <v>72</v>
      </c>
      <c r="B180" s="89"/>
      <c r="C180" s="384" t="s">
        <v>217</v>
      </c>
      <c r="D180" s="385"/>
      <c r="E180" s="385"/>
      <c r="F180" s="385"/>
      <c r="G180" s="13"/>
      <c r="H180" s="13"/>
      <c r="I180" s="13"/>
      <c r="J180" s="13"/>
      <c r="K180" s="13"/>
      <c r="L180" s="13"/>
      <c r="M180" s="13"/>
      <c r="N180" s="13"/>
      <c r="T180" s="9"/>
      <c r="U180" s="9"/>
      <c r="V180" s="9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7" thickBot="1" x14ac:dyDescent="0.55000000000000004">
      <c r="A181" s="100" t="s">
        <v>73</v>
      </c>
      <c r="B181" s="314">
        <v>900000</v>
      </c>
      <c r="C181" s="314">
        <v>900000</v>
      </c>
      <c r="D181" s="314">
        <v>900000</v>
      </c>
      <c r="E181" s="314">
        <v>900000</v>
      </c>
      <c r="F181" s="314">
        <v>900000</v>
      </c>
      <c r="G181" s="101"/>
      <c r="H181" s="101"/>
      <c r="I181" s="101"/>
      <c r="J181" s="101"/>
      <c r="K181" s="101"/>
      <c r="L181" s="101"/>
      <c r="M181" s="101"/>
      <c r="N181" s="101"/>
      <c r="T181" s="9" t="s">
        <v>143</v>
      </c>
      <c r="U181" s="9"/>
      <c r="V181" s="191"/>
      <c r="W181" s="176"/>
      <c r="X181" s="79"/>
      <c r="Y181" s="79"/>
      <c r="Z181" s="79"/>
      <c r="AA181" s="79"/>
      <c r="AB181" s="79"/>
      <c r="AC181" s="79"/>
      <c r="AD181" s="79"/>
      <c r="AE181" s="79"/>
    </row>
    <row r="182" spans="1:32" ht="13" thickTop="1" x14ac:dyDescent="0.25"/>
  </sheetData>
  <mergeCells count="1">
    <mergeCell ref="C180:F180"/>
  </mergeCells>
  <phoneticPr fontId="0" type="noConversion"/>
  <pageMargins left="0.78740157499999996" right="0.78740157499999996" top="0.984251969" bottom="0.984251969" header="0.4921259845" footer="0.4921259845"/>
  <pageSetup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K181"/>
  <sheetViews>
    <sheetView topLeftCell="N46" zoomScale="115" zoomScaleNormal="115" workbookViewId="0">
      <selection activeCell="Q143" sqref="Q143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 customWidth="1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181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156"/>
      <c r="P156" s="29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156"/>
      <c r="P157" s="29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156"/>
      <c r="P158" s="29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29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156"/>
      <c r="P160" s="29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156"/>
      <c r="P161" s="29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156"/>
      <c r="P162" s="29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29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181"/>
  <sheetViews>
    <sheetView topLeftCell="A97" zoomScale="70" zoomScaleNormal="70" workbookViewId="0">
      <selection activeCell="T137" sqref="T137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 customWidth="1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182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42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42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42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42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42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42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42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42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181"/>
  <sheetViews>
    <sheetView topLeftCell="Q127" zoomScale="85" zoomScaleNormal="85" workbookViewId="0">
      <selection activeCell="Z153" sqref="Z153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 customWidth="1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183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42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42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42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42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42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42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42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42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honeticPr fontId="0" type="noConversion"/>
  <pageMargins left="0.25" right="0.25" top="0.75" bottom="0.75" header="0.3" footer="0.3"/>
  <pageSetup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K181"/>
  <sheetViews>
    <sheetView topLeftCell="K136" zoomScale="70" zoomScaleNormal="70" workbookViewId="0">
      <selection activeCell="T137" sqref="T137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184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" x14ac:dyDescent="0.5">
      <c r="A154" s="363" t="s">
        <v>67</v>
      </c>
      <c r="B154" s="364"/>
      <c r="C154" s="364"/>
      <c r="D154" s="364"/>
      <c r="E154" s="365"/>
      <c r="F154" s="364"/>
      <c r="G154" s="364"/>
      <c r="H154" s="364"/>
      <c r="I154" s="364"/>
      <c r="J154" s="364"/>
      <c r="K154" s="364"/>
      <c r="L154" s="364"/>
      <c r="M154" s="364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" x14ac:dyDescent="0.5">
      <c r="A155" s="331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42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42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42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42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42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42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42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42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honeticPr fontId="0" type="noConversion"/>
  <pageMargins left="0.78740157499999996" right="0.78740157499999996" top="0.984251969" bottom="0.984251969" header="0.4921259845" footer="0.4921259845"/>
  <pageSetup scale="1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181"/>
  <sheetViews>
    <sheetView topLeftCell="N130" zoomScale="70" zoomScaleNormal="70" workbookViewId="0">
      <selection activeCell="T137" sqref="T137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185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239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42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42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42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42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42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42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42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42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K181"/>
  <sheetViews>
    <sheetView topLeftCell="AD25" zoomScale="85" zoomScaleNormal="85" workbookViewId="0">
      <selection activeCell="T137" sqref="T137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186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.5" thickBot="1" x14ac:dyDescent="0.55000000000000004">
      <c r="A154" s="53" t="s">
        <v>67</v>
      </c>
      <c r="B154" s="161"/>
      <c r="C154" s="161"/>
      <c r="D154" s="161"/>
      <c r="E154" s="52"/>
      <c r="F154" s="161"/>
      <c r="G154" s="161"/>
      <c r="H154" s="161"/>
      <c r="I154" s="161"/>
      <c r="J154" s="161"/>
      <c r="K154" s="161"/>
      <c r="L154" s="161"/>
      <c r="M154" s="161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.5" thickTop="1" x14ac:dyDescent="0.5">
      <c r="A155" s="45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156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156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156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156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156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156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106" t="s">
        <v>68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honeticPr fontId="0" type="noConversion"/>
  <pageMargins left="0.78740157499999996" right="0.78740157499999996" top="0.984251969" bottom="0.984251969" header="0.4921259845" footer="0.4921259845"/>
  <pageSetup scale="1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K181"/>
  <sheetViews>
    <sheetView topLeftCell="G136" zoomScale="70" zoomScaleNormal="70" workbookViewId="0">
      <selection activeCell="T137" sqref="T137"/>
    </sheetView>
  </sheetViews>
  <sheetFormatPr baseColWidth="10" defaultColWidth="11.453125" defaultRowHeight="12.5" x14ac:dyDescent="0.25"/>
  <cols>
    <col min="1" max="1" width="66.54296875" style="10" customWidth="1"/>
    <col min="2" max="2" width="18.26953125" style="10" customWidth="1"/>
    <col min="3" max="3" width="14.7265625" style="10" customWidth="1"/>
    <col min="4" max="4" width="13.453125" style="10" customWidth="1"/>
    <col min="5" max="5" width="11.453125" style="10"/>
    <col min="6" max="6" width="13.453125" style="10" bestFit="1" customWidth="1"/>
    <col min="7" max="7" width="15.1796875" style="10" customWidth="1"/>
    <col min="8" max="8" width="14.1796875" style="10" customWidth="1"/>
    <col min="9" max="9" width="14.453125" style="10" customWidth="1"/>
    <col min="10" max="15" width="11.453125" style="10"/>
    <col min="16" max="16" width="13.6328125" style="10" customWidth="1"/>
    <col min="17" max="19" width="11.453125" style="10"/>
    <col min="20" max="20" width="62.36328125" style="10" customWidth="1"/>
    <col min="21" max="25" width="11.453125" style="10"/>
    <col min="26" max="26" width="18.36328125" style="10" customWidth="1"/>
    <col min="27" max="16384" width="11.453125" style="10"/>
  </cols>
  <sheetData>
    <row r="1" spans="1:63" ht="18" x14ac:dyDescent="0.4">
      <c r="A1" s="113"/>
    </row>
    <row r="2" spans="1:63" ht="18" x14ac:dyDescent="0.4">
      <c r="A2" s="113" t="s">
        <v>187</v>
      </c>
    </row>
    <row r="3" spans="1:63" ht="18" x14ac:dyDescent="0.4">
      <c r="A3" s="113"/>
    </row>
    <row r="4" spans="1:63" ht="18" x14ac:dyDescent="0.4">
      <c r="A4" s="103" t="s">
        <v>1</v>
      </c>
    </row>
    <row r="5" spans="1:63" ht="13" x14ac:dyDescent="0.3">
      <c r="B5" s="29"/>
      <c r="C5" s="125" t="s">
        <v>2</v>
      </c>
      <c r="E5" s="29"/>
      <c r="F5" s="125" t="s">
        <v>3</v>
      </c>
    </row>
    <row r="6" spans="1:63" s="15" customFormat="1" ht="17" x14ac:dyDescent="0.5">
      <c r="A6" s="21" t="s">
        <v>4</v>
      </c>
      <c r="B6" s="29" t="s">
        <v>5</v>
      </c>
      <c r="C6" s="120"/>
      <c r="D6" s="119" t="s">
        <v>166</v>
      </c>
      <c r="E6" s="119" t="s">
        <v>167</v>
      </c>
      <c r="F6" s="216">
        <v>1</v>
      </c>
      <c r="G6" s="216">
        <v>2</v>
      </c>
      <c r="H6" s="216">
        <v>3</v>
      </c>
      <c r="I6" s="216">
        <v>4</v>
      </c>
      <c r="J6" s="109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20" t="s">
        <v>7</v>
      </c>
      <c r="S6" s="10"/>
      <c r="T6" s="9"/>
      <c r="U6" s="5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20.5" x14ac:dyDescent="0.45">
      <c r="A7" s="22"/>
      <c r="B7" s="29"/>
      <c r="C7" s="120"/>
      <c r="D7" s="120"/>
      <c r="E7" s="120"/>
      <c r="F7" s="29"/>
      <c r="T7" s="107" t="s">
        <v>74</v>
      </c>
      <c r="U7" s="54"/>
    </row>
    <row r="8" spans="1:63" ht="17" x14ac:dyDescent="0.5">
      <c r="A8" s="22" t="s">
        <v>8</v>
      </c>
      <c r="B8" s="29"/>
      <c r="C8" s="120"/>
      <c r="D8" s="120"/>
      <c r="E8" s="120"/>
      <c r="F8" s="217"/>
      <c r="G8" s="110"/>
      <c r="H8" s="110"/>
      <c r="I8" s="110"/>
      <c r="J8" s="110"/>
      <c r="K8" s="12"/>
      <c r="L8" s="12"/>
      <c r="M8" s="12"/>
      <c r="N8" s="12"/>
      <c r="O8" s="12"/>
      <c r="P8" s="12"/>
      <c r="Q8" s="12"/>
      <c r="T8" s="9" t="s">
        <v>75</v>
      </c>
      <c r="U8" s="54"/>
    </row>
    <row r="9" spans="1:63" ht="17" x14ac:dyDescent="0.5">
      <c r="A9" s="22"/>
      <c r="B9" s="29"/>
      <c r="C9" s="120"/>
      <c r="D9" s="120"/>
      <c r="E9" s="120"/>
      <c r="F9" s="217"/>
      <c r="G9" s="110"/>
      <c r="H9" s="110"/>
      <c r="I9" s="110"/>
      <c r="J9" s="110"/>
      <c r="K9" s="12"/>
      <c r="L9" s="12"/>
      <c r="M9" s="12"/>
      <c r="N9" s="12"/>
      <c r="O9" s="12"/>
      <c r="P9" s="12"/>
      <c r="Q9" s="12"/>
      <c r="T9" s="9"/>
      <c r="U9" s="179"/>
      <c r="V9" s="83"/>
      <c r="W9" s="83"/>
      <c r="X9" s="83"/>
      <c r="Y9" s="83"/>
      <c r="Z9" s="83"/>
      <c r="AA9" s="83"/>
      <c r="AB9" s="83"/>
      <c r="AC9" s="83"/>
    </row>
    <row r="10" spans="1:63" ht="17" x14ac:dyDescent="0.5">
      <c r="A10" s="22" t="s">
        <v>9</v>
      </c>
      <c r="B10" s="29"/>
      <c r="C10" s="120"/>
      <c r="D10" s="120"/>
      <c r="E10" s="120"/>
      <c r="F10" s="218"/>
      <c r="G10" s="111"/>
      <c r="H10" s="111"/>
      <c r="I10" s="111"/>
      <c r="J10" s="111"/>
      <c r="K10" s="13"/>
      <c r="L10" s="13"/>
      <c r="M10" s="13"/>
      <c r="N10" s="13"/>
      <c r="O10" s="13"/>
      <c r="P10" s="13"/>
      <c r="Q10" s="13"/>
      <c r="T10" s="180"/>
      <c r="U10" s="5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63" ht="17" x14ac:dyDescent="0.5">
      <c r="A11" s="22"/>
      <c r="B11" s="29"/>
      <c r="C11" s="120"/>
      <c r="D11" s="120"/>
      <c r="E11" s="120"/>
      <c r="F11" s="217"/>
      <c r="G11" s="110"/>
      <c r="H11" s="110"/>
      <c r="I11" s="110"/>
      <c r="J11" s="110"/>
      <c r="K11" s="12"/>
      <c r="L11" s="12"/>
      <c r="M11" s="12"/>
      <c r="N11" s="12"/>
      <c r="O11" s="12"/>
      <c r="P11" s="12"/>
      <c r="Q11" s="12"/>
      <c r="T11" s="180"/>
      <c r="U11" s="55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63" s="14" customFormat="1" ht="17.5" thickBot="1" x14ac:dyDescent="0.55000000000000004">
      <c r="A12" s="2" t="s">
        <v>10</v>
      </c>
      <c r="B12" s="3"/>
      <c r="C12" s="121"/>
      <c r="D12" s="121"/>
      <c r="E12" s="121"/>
      <c r="F12" s="112"/>
      <c r="G12" s="112"/>
      <c r="H12" s="112"/>
      <c r="I12" s="112"/>
      <c r="J12" s="112"/>
      <c r="K12" s="101"/>
      <c r="L12" s="101"/>
      <c r="M12" s="101"/>
      <c r="N12" s="101"/>
      <c r="O12" s="101"/>
      <c r="P12" s="101"/>
      <c r="Q12" s="101"/>
      <c r="R12" s="101"/>
      <c r="S12" s="10"/>
      <c r="T12" s="58"/>
      <c r="U12" s="5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9.5" thickTop="1" x14ac:dyDescent="0.5">
      <c r="C13" s="122"/>
      <c r="D13" s="122"/>
      <c r="E13" s="120"/>
      <c r="F13" s="7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T13" s="58"/>
      <c r="U13" s="55"/>
      <c r="V13" s="11"/>
      <c r="W13" s="63" t="s">
        <v>76</v>
      </c>
      <c r="X13" s="27"/>
      <c r="Y13" s="27"/>
      <c r="Z13" s="27"/>
      <c r="AA13" s="27"/>
      <c r="AB13" s="11"/>
      <c r="AC13" s="11"/>
      <c r="AD13" s="11"/>
      <c r="AE13" s="11"/>
      <c r="AF13" s="11"/>
      <c r="AG13" s="11"/>
    </row>
    <row r="14" spans="1:63" ht="19" x14ac:dyDescent="0.5">
      <c r="C14" s="122"/>
      <c r="D14" s="122"/>
      <c r="E14" s="120"/>
      <c r="F14" s="7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T14" s="58"/>
      <c r="U14" s="55"/>
      <c r="V14" s="11"/>
      <c r="W14" s="62" t="s">
        <v>77</v>
      </c>
      <c r="X14" s="11"/>
      <c r="Y14" s="11"/>
      <c r="Z14" s="27"/>
      <c r="AA14" s="27"/>
      <c r="AB14" s="11"/>
      <c r="AC14" s="11"/>
      <c r="AD14" s="11"/>
      <c r="AE14" s="11"/>
      <c r="AF14" s="11"/>
      <c r="AG14" s="11"/>
    </row>
    <row r="15" spans="1:63" ht="19" x14ac:dyDescent="0.5">
      <c r="A15" s="59" t="s">
        <v>11</v>
      </c>
      <c r="C15" s="122"/>
      <c r="D15" s="122"/>
      <c r="E15" s="120"/>
      <c r="F15" s="7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T15" s="58"/>
      <c r="U15" s="55"/>
      <c r="V15" s="11"/>
      <c r="W15" s="62" t="s">
        <v>78</v>
      </c>
      <c r="X15" s="11"/>
      <c r="Y15" s="11"/>
      <c r="Z15" s="27"/>
      <c r="AA15" s="27"/>
      <c r="AB15" s="11"/>
      <c r="AC15" s="11"/>
      <c r="AD15" s="11"/>
      <c r="AE15" s="11"/>
      <c r="AF15" s="11"/>
      <c r="AG15" s="11"/>
    </row>
    <row r="16" spans="1:63" ht="19" x14ac:dyDescent="0.5">
      <c r="A16" s="83"/>
      <c r="B16" s="114"/>
      <c r="C16" s="123"/>
      <c r="D16" s="122"/>
      <c r="E16" s="120"/>
      <c r="F16" s="29"/>
      <c r="G16" s="29"/>
      <c r="H16" s="29"/>
      <c r="T16" s="58"/>
      <c r="U16" s="55"/>
      <c r="V16" s="11"/>
      <c r="W16" s="62"/>
      <c r="X16" s="11"/>
      <c r="Y16" s="11"/>
      <c r="Z16" s="27"/>
      <c r="AA16" s="27"/>
      <c r="AB16" s="11"/>
      <c r="AC16" s="11"/>
      <c r="AD16" s="11"/>
      <c r="AE16" s="11"/>
      <c r="AF16" s="11"/>
      <c r="AG16" s="11"/>
    </row>
    <row r="17" spans="1:33" s="11" customFormat="1" ht="17" x14ac:dyDescent="0.5">
      <c r="A17" s="84" t="s">
        <v>12</v>
      </c>
      <c r="B17" s="115"/>
      <c r="C17" s="124"/>
      <c r="D17" s="126"/>
      <c r="E17" s="12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T17" s="38" t="s">
        <v>4</v>
      </c>
      <c r="U17" s="18">
        <f>F6</f>
        <v>1</v>
      </c>
      <c r="V17" s="18">
        <f t="shared" ref="V17:AF17" si="0">G6</f>
        <v>2</v>
      </c>
      <c r="W17" s="18">
        <f t="shared" si="0"/>
        <v>3</v>
      </c>
      <c r="X17" s="18">
        <f t="shared" si="0"/>
        <v>4</v>
      </c>
      <c r="Y17" s="18">
        <f t="shared" si="0"/>
        <v>5</v>
      </c>
      <c r="Z17" s="18">
        <f t="shared" si="0"/>
        <v>6</v>
      </c>
      <c r="AA17" s="18">
        <f t="shared" si="0"/>
        <v>7</v>
      </c>
      <c r="AB17" s="18">
        <f t="shared" si="0"/>
        <v>8</v>
      </c>
      <c r="AC17" s="18">
        <f t="shared" si="0"/>
        <v>9</v>
      </c>
      <c r="AD17" s="18">
        <f t="shared" si="0"/>
        <v>10</v>
      </c>
      <c r="AE17" s="18">
        <f t="shared" si="0"/>
        <v>11</v>
      </c>
      <c r="AF17" s="18">
        <f t="shared" si="0"/>
        <v>12</v>
      </c>
      <c r="AG17" s="17" t="s">
        <v>7</v>
      </c>
    </row>
    <row r="18" spans="1:33" ht="16.5" x14ac:dyDescent="0.5">
      <c r="C18" s="122"/>
      <c r="D18" s="122"/>
      <c r="E18" s="120"/>
      <c r="F18" s="29"/>
      <c r="T18" s="31"/>
      <c r="U18" s="5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39"/>
    </row>
    <row r="19" spans="1:33" ht="19.5" x14ac:dyDescent="0.6">
      <c r="C19" s="11" t="s">
        <v>13</v>
      </c>
      <c r="D19" s="9"/>
      <c r="E19" s="28"/>
      <c r="F19" s="29"/>
      <c r="T19" s="204" t="s">
        <v>79</v>
      </c>
      <c r="U19" s="60"/>
      <c r="V19" s="60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70"/>
    </row>
    <row r="20" spans="1:33" ht="17" x14ac:dyDescent="0.5">
      <c r="C20" s="70"/>
      <c r="D20" s="116" t="s">
        <v>14</v>
      </c>
      <c r="E20" s="70"/>
      <c r="F20" s="32"/>
      <c r="G20" s="32"/>
      <c r="H20" s="32"/>
      <c r="I20" s="13"/>
      <c r="T20" s="58"/>
      <c r="U20" s="13"/>
      <c r="V20" s="1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171"/>
    </row>
    <row r="21" spans="1:33" ht="17" x14ac:dyDescent="0.5">
      <c r="C21" s="70"/>
      <c r="D21" s="116" t="s">
        <v>15</v>
      </c>
      <c r="E21" s="70"/>
      <c r="F21" s="32"/>
      <c r="G21" s="32"/>
      <c r="H21" s="32"/>
      <c r="I21" s="13"/>
      <c r="J21" s="13"/>
      <c r="K21" s="13"/>
      <c r="L21" s="13"/>
      <c r="M21" s="13"/>
      <c r="N21" s="13"/>
      <c r="O21" s="13"/>
      <c r="P21" s="13"/>
      <c r="Q21" s="13"/>
      <c r="T21" s="205" t="s">
        <v>80</v>
      </c>
      <c r="U21" s="13"/>
      <c r="V21" s="13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171"/>
    </row>
    <row r="22" spans="1:33" ht="16.5" x14ac:dyDescent="0.5">
      <c r="C22" s="118"/>
      <c r="D22" s="116" t="s">
        <v>16</v>
      </c>
      <c r="E22" s="11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T22" s="31" t="s">
        <v>81</v>
      </c>
      <c r="U22" s="32"/>
      <c r="V22" s="32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171"/>
    </row>
    <row r="23" spans="1:33" ht="16.5" x14ac:dyDescent="0.5">
      <c r="C23" s="70"/>
      <c r="D23" s="116" t="s">
        <v>17</v>
      </c>
      <c r="E23" s="70">
        <f>SUM(E20:E22)</f>
        <v>0</v>
      </c>
      <c r="F23" s="27"/>
      <c r="G23" s="127"/>
      <c r="H23" s="27"/>
      <c r="I23" s="27"/>
      <c r="J23" s="13"/>
      <c r="K23" s="13"/>
      <c r="L23" s="13"/>
      <c r="M23" s="13"/>
      <c r="N23" s="13"/>
      <c r="O23" s="13"/>
      <c r="P23" s="13"/>
      <c r="Q23" s="13"/>
      <c r="T23" s="31"/>
      <c r="U23" s="32"/>
      <c r="V23" s="32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171"/>
    </row>
    <row r="24" spans="1:33" ht="16.5" x14ac:dyDescent="0.5">
      <c r="A24" s="116"/>
      <c r="B24" s="70"/>
      <c r="C24" s="70"/>
      <c r="E24" s="29"/>
      <c r="F24" s="29"/>
      <c r="G24" s="32"/>
      <c r="H24" s="32"/>
      <c r="I24" s="13"/>
      <c r="J24" s="13"/>
      <c r="K24" s="13"/>
      <c r="L24" s="13"/>
      <c r="M24" s="13"/>
      <c r="N24" s="13"/>
      <c r="O24" s="13"/>
      <c r="P24" s="13"/>
      <c r="Q24" s="13"/>
      <c r="T24" s="31" t="s">
        <v>65</v>
      </c>
      <c r="U24" s="32"/>
      <c r="V24" s="32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171"/>
    </row>
    <row r="25" spans="1:33" ht="16.5" x14ac:dyDescent="0.5">
      <c r="A25" s="116"/>
      <c r="B25" s="70"/>
      <c r="C25" s="70"/>
      <c r="E25" s="29"/>
      <c r="F25" s="29"/>
      <c r="G25" s="32"/>
      <c r="H25" s="32"/>
      <c r="I25" s="13"/>
      <c r="J25" s="13"/>
      <c r="K25" s="13"/>
      <c r="L25" s="13"/>
      <c r="M25" s="13"/>
      <c r="N25" s="13"/>
      <c r="O25" s="13"/>
      <c r="P25" s="13"/>
      <c r="Q25" s="13"/>
      <c r="T25" s="190" t="s">
        <v>82</v>
      </c>
      <c r="U25" s="60"/>
      <c r="V25" s="60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70"/>
    </row>
    <row r="26" spans="1:33" ht="16.5" x14ac:dyDescent="0.5">
      <c r="C26" s="70"/>
      <c r="D26" s="84" t="s">
        <v>18</v>
      </c>
      <c r="E26" s="70"/>
      <c r="F26" s="27"/>
      <c r="G26" s="27"/>
      <c r="H26" s="27"/>
      <c r="I26" s="27"/>
      <c r="J26" s="13"/>
      <c r="K26" s="13"/>
      <c r="L26" s="13"/>
      <c r="M26" s="13"/>
      <c r="N26" s="13"/>
      <c r="O26" s="13"/>
      <c r="P26" s="13"/>
      <c r="Q26" s="13"/>
      <c r="T26" s="31"/>
      <c r="U26" s="32"/>
      <c r="V26" s="3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72"/>
    </row>
    <row r="27" spans="1:33" ht="15.75" customHeight="1" x14ac:dyDescent="0.5">
      <c r="A27" s="117"/>
      <c r="B27" s="30"/>
      <c r="C27" s="30"/>
      <c r="D27" s="29"/>
      <c r="E27" s="29"/>
      <c r="F27" s="32"/>
      <c r="G27" s="32"/>
      <c r="H27" s="32"/>
      <c r="I27" s="13"/>
      <c r="J27" s="13"/>
      <c r="K27" s="13"/>
      <c r="L27" s="13"/>
      <c r="M27" s="13"/>
      <c r="N27" s="13"/>
      <c r="O27" s="13"/>
      <c r="P27" s="13"/>
      <c r="Q27" s="13"/>
      <c r="T27" s="205" t="s">
        <v>83</v>
      </c>
      <c r="U27" s="32"/>
      <c r="V27" s="32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171"/>
    </row>
    <row r="28" spans="1:33" ht="17.5" thickBot="1" x14ac:dyDescent="0.55000000000000004">
      <c r="C28" s="173" t="s">
        <v>19</v>
      </c>
      <c r="E28" s="29"/>
      <c r="F28" s="101"/>
      <c r="G28" s="101"/>
      <c r="H28" s="101"/>
      <c r="I28" s="101"/>
      <c r="J28" s="4"/>
      <c r="K28" s="4"/>
      <c r="L28" s="4"/>
      <c r="M28" s="4"/>
      <c r="N28" s="4"/>
      <c r="O28" s="4"/>
      <c r="P28" s="4"/>
      <c r="Q28" s="4"/>
      <c r="R28" s="4"/>
      <c r="T28" s="31" t="s">
        <v>84</v>
      </c>
      <c r="U28" s="209"/>
      <c r="V28" s="209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171"/>
    </row>
    <row r="29" spans="1:33" ht="17" thickTop="1" x14ac:dyDescent="0.5">
      <c r="T29" s="31" t="s">
        <v>85</v>
      </c>
      <c r="U29" s="209"/>
      <c r="V29" s="209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171"/>
    </row>
    <row r="30" spans="1:33" ht="16.5" x14ac:dyDescent="0.5">
      <c r="T30" s="31" t="s">
        <v>86</v>
      </c>
      <c r="U30" s="209"/>
      <c r="V30" s="209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171"/>
    </row>
    <row r="31" spans="1:33" ht="17" x14ac:dyDescent="0.5">
      <c r="B31" s="102"/>
      <c r="C31" s="102"/>
      <c r="D31" s="102"/>
      <c r="E31" s="102"/>
      <c r="T31" s="31" t="s">
        <v>87</v>
      </c>
      <c r="U31" s="209"/>
      <c r="V31" s="209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171"/>
    </row>
    <row r="32" spans="1:33" ht="16.5" x14ac:dyDescent="0.5">
      <c r="T32" s="31" t="s">
        <v>88</v>
      </c>
      <c r="U32" s="209"/>
      <c r="V32" s="20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72"/>
    </row>
    <row r="33" spans="1:33" ht="16.5" x14ac:dyDescent="0.5">
      <c r="A33" s="182"/>
      <c r="B33" s="86"/>
      <c r="C33" s="86"/>
      <c r="D33" s="181"/>
      <c r="E33" s="86"/>
      <c r="T33" s="31" t="s">
        <v>89</v>
      </c>
      <c r="U33" s="209"/>
      <c r="V33" s="20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72"/>
    </row>
    <row r="34" spans="1:33" ht="16.5" x14ac:dyDescent="0.5">
      <c r="T34" s="31" t="s">
        <v>157</v>
      </c>
      <c r="U34" s="210"/>
      <c r="V34" s="210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72"/>
    </row>
    <row r="35" spans="1:33" ht="16.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T35" s="31"/>
      <c r="U35" s="210"/>
      <c r="V35" s="211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72"/>
    </row>
    <row r="36" spans="1:33" ht="19" x14ac:dyDescent="0.5">
      <c r="A36" s="104" t="s">
        <v>20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T36" s="206" t="s">
        <v>154</v>
      </c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</row>
    <row r="37" spans="1:33" ht="16.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T37" s="31"/>
      <c r="U37" s="210"/>
      <c r="V37" s="210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72"/>
    </row>
    <row r="38" spans="1:33" ht="19.5" x14ac:dyDescent="0.6">
      <c r="A38" s="38" t="s">
        <v>4</v>
      </c>
      <c r="B38" s="19">
        <f>F6</f>
        <v>1</v>
      </c>
      <c r="C38" s="19">
        <f t="shared" ref="C38:M38" si="1">G6</f>
        <v>2</v>
      </c>
      <c r="D38" s="19">
        <f t="shared" si="1"/>
        <v>3</v>
      </c>
      <c r="E38" s="19">
        <f t="shared" si="1"/>
        <v>4</v>
      </c>
      <c r="F38" s="19">
        <f t="shared" si="1"/>
        <v>5</v>
      </c>
      <c r="G38" s="19">
        <f t="shared" si="1"/>
        <v>6</v>
      </c>
      <c r="H38" s="19">
        <f t="shared" si="1"/>
        <v>7</v>
      </c>
      <c r="I38" s="19">
        <f t="shared" si="1"/>
        <v>8</v>
      </c>
      <c r="J38" s="19">
        <f t="shared" si="1"/>
        <v>9</v>
      </c>
      <c r="K38" s="19">
        <f t="shared" si="1"/>
        <v>10</v>
      </c>
      <c r="L38" s="19">
        <f t="shared" si="1"/>
        <v>11</v>
      </c>
      <c r="M38" s="19">
        <f t="shared" si="1"/>
        <v>12</v>
      </c>
      <c r="N38" s="20" t="s">
        <v>7</v>
      </c>
      <c r="T38" s="207" t="s">
        <v>155</v>
      </c>
      <c r="U38" s="210"/>
      <c r="V38" s="210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72"/>
    </row>
    <row r="39" spans="1:33" ht="16.5" x14ac:dyDescent="0.5">
      <c r="A39" s="67"/>
      <c r="B39" s="7"/>
      <c r="C39" s="7"/>
      <c r="D39" s="67"/>
      <c r="E39" s="221"/>
      <c r="F39" s="68"/>
      <c r="G39" s="7"/>
      <c r="H39" s="7"/>
      <c r="I39" s="7"/>
      <c r="J39" s="7"/>
      <c r="K39" s="7"/>
      <c r="L39" s="7"/>
      <c r="M39" s="7"/>
      <c r="N39" s="7"/>
      <c r="T39" s="31" t="s">
        <v>156</v>
      </c>
      <c r="U39" s="210"/>
      <c r="V39" s="210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72"/>
    </row>
    <row r="40" spans="1:33" ht="17" x14ac:dyDescent="0.5">
      <c r="A40" s="90" t="s">
        <v>22</v>
      </c>
      <c r="B40" s="12"/>
      <c r="C40" s="12"/>
      <c r="D40" s="71"/>
      <c r="E40" s="222"/>
      <c r="F40" s="68"/>
      <c r="G40" s="12"/>
      <c r="H40" s="12"/>
      <c r="I40" s="12"/>
      <c r="J40" s="12"/>
      <c r="K40" s="12"/>
      <c r="L40" s="12"/>
      <c r="M40" s="12"/>
      <c r="N40" s="12"/>
      <c r="T40" s="58"/>
      <c r="U40" s="210"/>
      <c r="V40" s="2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171"/>
    </row>
    <row r="41" spans="1:33" ht="17" x14ac:dyDescent="0.5">
      <c r="A41" s="90"/>
      <c r="B41" s="12"/>
      <c r="C41" s="12"/>
      <c r="D41" s="71"/>
      <c r="E41" s="222"/>
      <c r="F41" s="68"/>
      <c r="G41" s="12"/>
      <c r="H41" s="12"/>
      <c r="I41" s="12"/>
      <c r="J41" s="12"/>
      <c r="K41" s="12"/>
      <c r="L41" s="12"/>
      <c r="M41" s="12"/>
      <c r="N41" s="12"/>
      <c r="T41" s="58"/>
      <c r="U41" s="33"/>
      <c r="V41" s="33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72"/>
    </row>
    <row r="42" spans="1:33" ht="17" x14ac:dyDescent="0.5">
      <c r="A42" s="90" t="s">
        <v>23</v>
      </c>
      <c r="B42" s="128"/>
      <c r="C42" s="128"/>
      <c r="D42" s="220"/>
      <c r="E42" s="225"/>
      <c r="F42" s="226"/>
      <c r="G42" s="128"/>
      <c r="H42" s="128"/>
      <c r="I42" s="128"/>
      <c r="J42" s="128"/>
      <c r="K42" s="128"/>
      <c r="L42" s="128"/>
      <c r="M42" s="128"/>
      <c r="N42" s="128"/>
      <c r="T42" s="190" t="s">
        <v>90</v>
      </c>
      <c r="U42" s="154"/>
      <c r="V42" s="154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70"/>
    </row>
    <row r="43" spans="1:33" ht="17" x14ac:dyDescent="0.5">
      <c r="A43" s="91" t="s">
        <v>24</v>
      </c>
      <c r="B43" s="129"/>
      <c r="C43" s="129"/>
      <c r="D43" s="223"/>
      <c r="E43" s="223"/>
      <c r="F43" s="68"/>
      <c r="G43" s="129"/>
      <c r="H43" s="129"/>
      <c r="I43" s="129"/>
      <c r="J43" s="129"/>
      <c r="K43" s="129"/>
      <c r="L43" s="129"/>
      <c r="M43" s="129"/>
      <c r="N43" s="129"/>
      <c r="T43" s="31"/>
      <c r="U43" s="32"/>
      <c r="V43" s="32"/>
      <c r="W43" s="32"/>
      <c r="X43" s="32"/>
      <c r="Y43" s="66"/>
      <c r="Z43" s="66"/>
      <c r="AA43" s="66"/>
      <c r="AB43" s="66"/>
      <c r="AC43" s="66"/>
      <c r="AD43" s="66"/>
      <c r="AE43" s="66"/>
      <c r="AF43" s="66"/>
      <c r="AG43" s="171"/>
    </row>
    <row r="44" spans="1:33" ht="17" x14ac:dyDescent="0.5">
      <c r="A44" s="90"/>
      <c r="B44" s="12"/>
      <c r="C44" s="12"/>
      <c r="D44" s="71"/>
      <c r="E44" s="222"/>
      <c r="F44" s="68"/>
      <c r="G44" s="12"/>
      <c r="H44" s="12"/>
      <c r="I44" s="12"/>
      <c r="J44" s="12"/>
      <c r="K44" s="12"/>
      <c r="L44" s="12"/>
      <c r="M44" s="12"/>
      <c r="N44" s="12"/>
      <c r="T44" s="31"/>
      <c r="U44" s="213"/>
      <c r="V44" s="214"/>
      <c r="W44" s="214"/>
      <c r="X44" s="214"/>
    </row>
    <row r="45" spans="1:33" ht="17" x14ac:dyDescent="0.5">
      <c r="A45" s="90" t="s">
        <v>25</v>
      </c>
      <c r="B45" s="178"/>
      <c r="C45" s="12"/>
      <c r="D45" s="71"/>
      <c r="E45" s="222"/>
      <c r="F45" s="224"/>
      <c r="G45" s="12"/>
      <c r="H45" s="12"/>
      <c r="I45" s="12"/>
      <c r="J45" s="12"/>
      <c r="K45" s="12"/>
      <c r="L45" s="12"/>
      <c r="M45" s="12"/>
      <c r="N45" s="12"/>
      <c r="T45" s="88" t="s">
        <v>149</v>
      </c>
      <c r="U45" s="213"/>
      <c r="V45" s="214"/>
      <c r="W45" s="214"/>
      <c r="X45" s="214"/>
    </row>
    <row r="46" spans="1:33" ht="16.5" x14ac:dyDescent="0.45">
      <c r="A46" s="90"/>
      <c r="B46" s="12"/>
      <c r="C46" s="12"/>
      <c r="D46" s="71"/>
      <c r="E46" s="222"/>
      <c r="F46" s="68"/>
      <c r="G46" s="12"/>
      <c r="H46" s="12"/>
      <c r="I46" s="12"/>
      <c r="J46" s="12"/>
      <c r="K46" s="12"/>
      <c r="L46" s="12"/>
      <c r="M46" s="12"/>
      <c r="N46" s="12"/>
      <c r="T46" s="37" t="s">
        <v>150</v>
      </c>
      <c r="U46" s="246"/>
      <c r="V46" s="214"/>
      <c r="W46" s="214"/>
      <c r="X46" s="214"/>
    </row>
    <row r="47" spans="1:33" ht="17.5" thickBot="1" x14ac:dyDescent="0.55000000000000004">
      <c r="A47" s="219" t="s">
        <v>26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T47" s="37" t="s">
        <v>151</v>
      </c>
      <c r="U47" s="13"/>
      <c r="V47" s="184"/>
      <c r="W47" s="13"/>
      <c r="X47" s="214"/>
    </row>
    <row r="48" spans="1:33" ht="16" thickTop="1" x14ac:dyDescent="0.45">
      <c r="T48" s="37" t="s">
        <v>152</v>
      </c>
      <c r="U48" s="13"/>
      <c r="V48" s="13"/>
      <c r="W48" s="214"/>
      <c r="X48" s="247"/>
      <c r="Y48" s="11"/>
    </row>
    <row r="49" spans="1:33" ht="16.5" x14ac:dyDescent="0.5">
      <c r="T49" s="31"/>
      <c r="U49" s="213"/>
      <c r="V49" s="214"/>
      <c r="W49" s="214"/>
      <c r="X49" s="248"/>
      <c r="Y49" s="11"/>
    </row>
    <row r="50" spans="1:33" ht="19.5" thickBot="1" x14ac:dyDescent="0.55000000000000004">
      <c r="A50" s="104" t="s">
        <v>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T50" s="189" t="s">
        <v>158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</row>
    <row r="51" spans="1:33" ht="17.5" thickTop="1" thickBo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T51" s="9"/>
      <c r="U51" s="54"/>
    </row>
    <row r="52" spans="1:33" ht="17" x14ac:dyDescent="0.5">
      <c r="A52" s="38" t="s">
        <v>4</v>
      </c>
      <c r="B52" s="38"/>
      <c r="C52" s="235">
        <f>F6</f>
        <v>1</v>
      </c>
      <c r="D52" s="18">
        <f t="shared" ref="D52:N52" si="2">G6</f>
        <v>2</v>
      </c>
      <c r="E52" s="18">
        <f t="shared" si="2"/>
        <v>3</v>
      </c>
      <c r="F52" s="18">
        <f t="shared" si="2"/>
        <v>4</v>
      </c>
      <c r="G52" s="18">
        <f t="shared" si="2"/>
        <v>5</v>
      </c>
      <c r="H52" s="18">
        <f t="shared" si="2"/>
        <v>6</v>
      </c>
      <c r="I52" s="18">
        <f t="shared" si="2"/>
        <v>7</v>
      </c>
      <c r="J52" s="18">
        <f t="shared" si="2"/>
        <v>8</v>
      </c>
      <c r="K52" s="18">
        <f t="shared" si="2"/>
        <v>9</v>
      </c>
      <c r="L52" s="18">
        <f t="shared" si="2"/>
        <v>10</v>
      </c>
      <c r="M52" s="18">
        <f t="shared" si="2"/>
        <v>11</v>
      </c>
      <c r="N52" s="18">
        <f t="shared" si="2"/>
        <v>12</v>
      </c>
      <c r="O52" s="20" t="s">
        <v>7</v>
      </c>
      <c r="P52" s="142" t="s">
        <v>168</v>
      </c>
      <c r="T52" s="9"/>
      <c r="U52" s="196" t="s">
        <v>153</v>
      </c>
      <c r="V52" s="197"/>
      <c r="W52" s="198"/>
      <c r="X52" s="198"/>
      <c r="Y52" s="198"/>
      <c r="Z52" s="199"/>
    </row>
    <row r="53" spans="1:33" ht="16.5" x14ac:dyDescent="0.5">
      <c r="A53" s="87"/>
      <c r="B53" s="87"/>
      <c r="C53" s="229"/>
      <c r="D53" s="23"/>
      <c r="E53" s="23"/>
      <c r="F53" s="228"/>
      <c r="G53" s="68"/>
      <c r="H53" s="229"/>
      <c r="I53" s="23"/>
      <c r="J53" s="23"/>
      <c r="K53" s="23"/>
      <c r="L53" s="23"/>
      <c r="M53" s="23"/>
      <c r="N53" s="23"/>
      <c r="O53" s="7"/>
      <c r="P53" s="141"/>
      <c r="T53" s="9"/>
      <c r="U53" s="249"/>
      <c r="V53" s="250"/>
      <c r="W53" s="251"/>
      <c r="X53" s="252"/>
      <c r="Y53" s="251"/>
      <c r="Z53" s="253"/>
    </row>
    <row r="54" spans="1:33" ht="17" x14ac:dyDescent="0.5">
      <c r="A54" s="90" t="s">
        <v>28</v>
      </c>
      <c r="B54" s="58"/>
      <c r="C54" s="231"/>
      <c r="D54" s="131"/>
      <c r="E54" s="131">
        <f>'B) DÉMONSTRATIONS'!D62</f>
        <v>0</v>
      </c>
      <c r="F54" s="230"/>
      <c r="G54" s="68"/>
      <c r="H54" s="231"/>
      <c r="I54" s="131"/>
      <c r="J54" s="131"/>
      <c r="K54" s="131"/>
      <c r="L54" s="131"/>
      <c r="M54" s="131"/>
      <c r="N54" s="131"/>
      <c r="O54" s="7"/>
      <c r="P54" s="141"/>
      <c r="T54" s="9"/>
      <c r="U54" s="249"/>
      <c r="V54" s="251"/>
      <c r="W54" s="251"/>
      <c r="X54" s="251"/>
      <c r="Y54" s="251"/>
      <c r="Z54" s="254"/>
    </row>
    <row r="55" spans="1:33" ht="17" x14ac:dyDescent="0.5">
      <c r="A55" s="90"/>
      <c r="B55" s="58"/>
      <c r="C55" s="231"/>
      <c r="D55" s="131"/>
      <c r="E55" s="131"/>
      <c r="F55" s="230"/>
      <c r="G55" s="68"/>
      <c r="H55" s="231"/>
      <c r="I55" s="131"/>
      <c r="J55" s="131"/>
      <c r="K55" s="131"/>
      <c r="L55" s="131"/>
      <c r="M55" s="131"/>
      <c r="N55" s="131"/>
      <c r="O55" s="131"/>
      <c r="P55" s="141"/>
      <c r="T55" s="9"/>
      <c r="U55" s="249"/>
      <c r="V55" s="251"/>
      <c r="W55" s="251"/>
      <c r="X55" s="251"/>
      <c r="Y55" s="251"/>
      <c r="Z55" s="254"/>
    </row>
    <row r="56" spans="1:33" ht="17" x14ac:dyDescent="0.5">
      <c r="A56" s="90" t="s">
        <v>29</v>
      </c>
      <c r="B56" s="58"/>
      <c r="C56" s="132"/>
      <c r="D56" s="132"/>
      <c r="E56" s="132"/>
      <c r="F56" s="230"/>
      <c r="G56" s="68"/>
      <c r="H56" s="231"/>
      <c r="I56" s="132"/>
      <c r="J56" s="132"/>
      <c r="K56" s="132"/>
      <c r="L56" s="132"/>
      <c r="M56" s="132"/>
      <c r="N56" s="132"/>
      <c r="O56" s="132"/>
      <c r="P56" s="143"/>
      <c r="T56" s="9"/>
      <c r="U56" s="249"/>
      <c r="V56" s="255"/>
      <c r="W56" s="251"/>
      <c r="X56" s="251"/>
      <c r="Y56" s="251"/>
      <c r="Z56" s="254"/>
    </row>
    <row r="57" spans="1:33" ht="18.5" thickBot="1" x14ac:dyDescent="0.6">
      <c r="A57" s="133" t="s">
        <v>171</v>
      </c>
      <c r="B57" s="58"/>
      <c r="C57" s="231"/>
      <c r="D57" s="131"/>
      <c r="E57" s="131"/>
      <c r="F57" s="232"/>
      <c r="G57" s="233"/>
      <c r="H57" s="234"/>
      <c r="I57" s="131"/>
      <c r="J57" s="131"/>
      <c r="K57" s="131"/>
      <c r="L57" s="131"/>
      <c r="M57" s="131"/>
      <c r="N57" s="131"/>
      <c r="O57" s="131"/>
      <c r="P57" s="144"/>
      <c r="T57" s="9"/>
      <c r="U57" s="249"/>
      <c r="V57" s="251"/>
      <c r="W57" s="256"/>
      <c r="X57" s="251"/>
      <c r="Y57" s="251"/>
      <c r="Z57" s="257"/>
    </row>
    <row r="58" spans="1:33" ht="17" x14ac:dyDescent="0.5">
      <c r="A58" s="90" t="s">
        <v>30</v>
      </c>
      <c r="B58" s="58"/>
      <c r="C58" s="231"/>
      <c r="D58" s="131"/>
      <c r="E58" s="131"/>
      <c r="F58" s="230"/>
      <c r="G58" s="231"/>
      <c r="H58" s="231"/>
      <c r="I58" s="131"/>
      <c r="J58" s="131"/>
      <c r="K58" s="131"/>
      <c r="L58" s="131"/>
      <c r="M58" s="131"/>
      <c r="N58" s="131"/>
      <c r="O58" s="131"/>
      <c r="P58" s="8"/>
      <c r="T58" s="9"/>
      <c r="U58" s="249"/>
      <c r="V58" s="251"/>
      <c r="W58" s="251"/>
      <c r="X58" s="251"/>
      <c r="Y58" s="251"/>
      <c r="Z58" s="254"/>
    </row>
    <row r="59" spans="1:33" ht="17.5" thickBot="1" x14ac:dyDescent="0.55000000000000004">
      <c r="A59" s="90"/>
      <c r="B59" s="58"/>
      <c r="C59" s="231"/>
      <c r="D59" s="131"/>
      <c r="E59" s="131"/>
      <c r="F59" s="230"/>
      <c r="G59" s="231"/>
      <c r="H59" s="231"/>
      <c r="I59" s="131"/>
      <c r="J59" s="131"/>
      <c r="K59" s="131"/>
      <c r="L59" s="131"/>
      <c r="M59" s="131"/>
      <c r="N59" s="131"/>
      <c r="O59" s="131"/>
      <c r="P59" s="8"/>
      <c r="T59" s="9"/>
      <c r="U59" s="249"/>
      <c r="V59" s="255"/>
      <c r="W59" s="251"/>
      <c r="X59" s="251"/>
      <c r="Y59" s="251"/>
      <c r="Z59" s="254"/>
    </row>
    <row r="60" spans="1:33" ht="17" x14ac:dyDescent="0.5">
      <c r="A60" s="90" t="s">
        <v>31</v>
      </c>
      <c r="B60" s="58"/>
      <c r="C60" s="231"/>
      <c r="D60" s="131"/>
      <c r="E60" s="131"/>
      <c r="F60" s="230"/>
      <c r="G60" s="231"/>
      <c r="H60" s="231"/>
      <c r="I60" s="131"/>
      <c r="J60" s="131"/>
      <c r="K60" s="131"/>
      <c r="L60" s="131"/>
      <c r="M60" s="131"/>
      <c r="N60" s="131"/>
      <c r="O60" s="131"/>
      <c r="P60" s="8"/>
      <c r="T60" s="9"/>
      <c r="U60" s="249"/>
      <c r="V60" s="251"/>
      <c r="W60" s="251"/>
      <c r="X60" s="251"/>
      <c r="Y60" s="258"/>
      <c r="Z60" s="254"/>
    </row>
    <row r="61" spans="1:33" ht="17.5" thickBot="1" x14ac:dyDescent="0.55000000000000004">
      <c r="A61" s="58"/>
      <c r="B61" s="58"/>
      <c r="C61" s="231"/>
      <c r="D61" s="131"/>
      <c r="E61" s="131"/>
      <c r="F61" s="230"/>
      <c r="G61" s="231"/>
      <c r="H61" s="231"/>
      <c r="I61" s="131"/>
      <c r="J61" s="131"/>
      <c r="K61" s="131"/>
      <c r="L61" s="131"/>
      <c r="M61" s="131"/>
      <c r="N61" s="131"/>
      <c r="O61" s="131"/>
      <c r="P61" s="8"/>
      <c r="T61" s="9"/>
      <c r="U61" s="249"/>
      <c r="V61" s="251"/>
      <c r="W61" s="251"/>
      <c r="X61" s="251"/>
      <c r="Y61" s="259"/>
      <c r="Z61" s="254"/>
    </row>
    <row r="62" spans="1:33" ht="17" x14ac:dyDescent="0.5">
      <c r="A62" s="134" t="s">
        <v>170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8"/>
      <c r="T62" s="9"/>
      <c r="U62" s="249"/>
      <c r="V62" s="260"/>
      <c r="W62" s="251"/>
      <c r="X62" s="251"/>
      <c r="Y62" s="251"/>
      <c r="Z62" s="254"/>
    </row>
    <row r="63" spans="1:33" ht="16.5" x14ac:dyDescent="0.5">
      <c r="A63" s="9"/>
      <c r="B63" s="31"/>
      <c r="C63" s="71"/>
      <c r="D63" s="12"/>
      <c r="E63" s="12"/>
      <c r="F63" s="71"/>
      <c r="G63" s="71"/>
      <c r="H63" s="71"/>
      <c r="I63" s="12"/>
      <c r="J63" s="12"/>
      <c r="K63" s="12"/>
      <c r="L63" s="12"/>
      <c r="M63" s="12"/>
      <c r="N63" s="12"/>
      <c r="O63" s="12"/>
      <c r="P63" s="8"/>
      <c r="T63" s="9"/>
      <c r="U63" s="249"/>
      <c r="V63" s="251"/>
      <c r="W63" s="251"/>
      <c r="X63" s="251"/>
      <c r="Y63" s="251"/>
      <c r="Z63" s="254"/>
    </row>
    <row r="64" spans="1:33" ht="17.5" thickBot="1" x14ac:dyDescent="0.55000000000000004">
      <c r="A64" s="21" t="s">
        <v>32</v>
      </c>
      <c r="B64" s="31"/>
      <c r="C64" s="66"/>
      <c r="D64" s="65"/>
      <c r="E64" s="65"/>
      <c r="F64" s="66"/>
      <c r="G64" s="71"/>
      <c r="H64" s="71"/>
      <c r="I64" s="12"/>
      <c r="J64" s="12"/>
      <c r="K64" s="12"/>
      <c r="L64" s="12"/>
      <c r="M64" s="12"/>
      <c r="N64" s="12"/>
      <c r="O64" s="12"/>
      <c r="P64" s="227"/>
      <c r="T64" s="9"/>
      <c r="U64" s="261"/>
      <c r="V64" s="262"/>
      <c r="W64" s="263"/>
      <c r="X64" s="263"/>
      <c r="Y64" s="263"/>
      <c r="Z64" s="264"/>
    </row>
    <row r="65" spans="1:33" ht="16.5" x14ac:dyDescent="0.5">
      <c r="A65" s="9"/>
      <c r="B65" s="31"/>
      <c r="C65" s="71"/>
      <c r="D65" s="12"/>
      <c r="E65" s="12"/>
      <c r="F65" s="71"/>
      <c r="G65" s="71"/>
      <c r="H65" s="71"/>
      <c r="I65" s="12"/>
      <c r="J65" s="12"/>
      <c r="K65" s="12"/>
      <c r="L65" s="12"/>
      <c r="M65" s="12"/>
      <c r="N65" s="12"/>
      <c r="O65" s="12"/>
      <c r="P65" s="8"/>
      <c r="T65" s="9"/>
      <c r="U65" s="54"/>
    </row>
    <row r="66" spans="1:33" ht="20" thickBot="1" x14ac:dyDescent="0.65">
      <c r="A66" s="136" t="s">
        <v>33</v>
      </c>
      <c r="B66" s="189"/>
      <c r="C66" s="101"/>
      <c r="D66" s="101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227"/>
      <c r="T66" s="9"/>
      <c r="U66" s="54"/>
    </row>
    <row r="67" spans="1:33" ht="17" thickTop="1" x14ac:dyDescent="0.5">
      <c r="A67" s="9"/>
      <c r="B67" s="31"/>
      <c r="C67" s="71"/>
      <c r="D67" s="12"/>
      <c r="E67" s="12"/>
      <c r="F67" s="129"/>
      <c r="G67" s="12"/>
      <c r="H67" s="12"/>
      <c r="I67" s="12"/>
      <c r="J67" s="12"/>
      <c r="K67" s="12"/>
      <c r="L67" s="12"/>
      <c r="M67" s="12"/>
      <c r="N67" s="12"/>
      <c r="O67" s="7"/>
      <c r="P67" s="8"/>
      <c r="T67" s="9"/>
      <c r="U67" s="54"/>
    </row>
    <row r="68" spans="1:33" ht="16.5" x14ac:dyDescent="0.5">
      <c r="A68" s="9"/>
      <c r="B68" s="31"/>
      <c r="C68" s="71"/>
      <c r="D68" s="12"/>
      <c r="E68" s="12"/>
      <c r="F68" s="129"/>
      <c r="G68" s="12"/>
      <c r="H68" s="12"/>
      <c r="I68" s="12"/>
      <c r="J68" s="12"/>
      <c r="K68" s="12"/>
      <c r="L68" s="12"/>
      <c r="M68" s="12"/>
      <c r="N68" s="12"/>
      <c r="O68" s="7"/>
      <c r="P68" s="8"/>
      <c r="T68" s="9"/>
      <c r="U68" s="54"/>
    </row>
    <row r="69" spans="1:33" ht="16.5" x14ac:dyDescent="0.5">
      <c r="A69" s="88" t="s">
        <v>34</v>
      </c>
      <c r="B69" s="88"/>
      <c r="C69" s="71"/>
      <c r="D69" s="12"/>
      <c r="E69" s="12"/>
      <c r="F69" s="129"/>
      <c r="G69" s="12"/>
      <c r="H69" s="12"/>
      <c r="I69" s="12"/>
      <c r="J69" s="12"/>
      <c r="K69" s="12"/>
      <c r="L69" s="12"/>
      <c r="M69" s="12"/>
      <c r="N69" s="12"/>
      <c r="O69" s="7"/>
      <c r="P69" s="8"/>
      <c r="T69" s="9"/>
      <c r="U69" s="54"/>
    </row>
    <row r="70" spans="1:33" ht="17" x14ac:dyDescent="0.5">
      <c r="A70" s="58"/>
      <c r="B70" s="58"/>
      <c r="C70" s="71"/>
      <c r="D70" s="12"/>
      <c r="E70" s="12"/>
      <c r="F70" s="129"/>
      <c r="G70" s="12"/>
      <c r="H70" s="12"/>
      <c r="I70" s="12"/>
      <c r="J70" s="12"/>
      <c r="K70" s="12"/>
      <c r="L70" s="12"/>
      <c r="M70" s="12"/>
      <c r="N70" s="12"/>
      <c r="O70" s="7"/>
      <c r="P70" s="8"/>
      <c r="T70" s="208"/>
      <c r="U70" s="54"/>
    </row>
    <row r="71" spans="1:33" ht="17" x14ac:dyDescent="0.5">
      <c r="A71" s="31" t="s">
        <v>35</v>
      </c>
      <c r="B71" s="140" t="s">
        <v>36</v>
      </c>
      <c r="C71" s="71"/>
      <c r="D71" s="12"/>
      <c r="E71" s="12"/>
      <c r="F71" s="237"/>
      <c r="G71" s="12"/>
      <c r="H71" s="12"/>
      <c r="I71" s="12"/>
      <c r="J71" s="12"/>
      <c r="K71" s="12"/>
      <c r="L71" s="12"/>
      <c r="M71" s="12"/>
      <c r="N71" s="12"/>
      <c r="O71" s="7"/>
      <c r="P71" s="8"/>
      <c r="T71" s="9"/>
      <c r="U71" s="54"/>
    </row>
    <row r="72" spans="1:33" ht="17" x14ac:dyDescent="0.5">
      <c r="A72" s="88" t="s">
        <v>169</v>
      </c>
      <c r="B72" s="140"/>
      <c r="C72" s="71"/>
      <c r="D72" s="12"/>
      <c r="E72" s="12"/>
      <c r="F72" s="237"/>
      <c r="G72" s="12"/>
      <c r="H72" s="12"/>
      <c r="I72" s="12"/>
      <c r="J72" s="12"/>
      <c r="K72" s="12"/>
      <c r="L72" s="12"/>
      <c r="M72" s="12"/>
      <c r="N72" s="12"/>
      <c r="O72" s="7"/>
      <c r="P72" s="8"/>
      <c r="T72" s="9"/>
      <c r="U72" s="54"/>
    </row>
    <row r="73" spans="1:33" ht="17" x14ac:dyDescent="0.5">
      <c r="A73" s="92" t="s">
        <v>37</v>
      </c>
      <c r="B73" s="93"/>
      <c r="C73" s="236"/>
      <c r="D73" s="139"/>
      <c r="E73" s="139"/>
      <c r="F73" s="237"/>
      <c r="G73" s="12"/>
      <c r="H73" s="12"/>
      <c r="I73" s="12"/>
      <c r="J73" s="12"/>
      <c r="K73" s="12"/>
      <c r="L73" s="12"/>
      <c r="M73" s="12"/>
      <c r="N73" s="12"/>
      <c r="O73" s="7"/>
      <c r="P73" s="8"/>
    </row>
    <row r="74" spans="1:33" ht="17" x14ac:dyDescent="0.5">
      <c r="A74" s="92" t="s">
        <v>38</v>
      </c>
      <c r="B74" s="93"/>
      <c r="C74" s="236"/>
      <c r="D74" s="139"/>
      <c r="E74" s="139"/>
      <c r="F74" s="237"/>
      <c r="G74" s="12"/>
      <c r="H74" s="12"/>
      <c r="I74" s="12"/>
      <c r="J74" s="12"/>
      <c r="K74" s="12"/>
      <c r="L74" s="12"/>
      <c r="M74" s="12"/>
      <c r="N74" s="12"/>
      <c r="O74" s="7"/>
      <c r="P74" s="8"/>
    </row>
    <row r="75" spans="1:33" ht="17" x14ac:dyDescent="0.5">
      <c r="A75" s="92" t="s">
        <v>39</v>
      </c>
      <c r="B75" s="93"/>
      <c r="C75" s="236"/>
      <c r="D75" s="139"/>
      <c r="E75" s="139"/>
      <c r="F75" s="237"/>
      <c r="G75" s="12"/>
      <c r="H75" s="12"/>
      <c r="I75" s="12"/>
      <c r="J75" s="12"/>
      <c r="K75" s="12"/>
      <c r="L75" s="12"/>
      <c r="M75" s="12"/>
      <c r="N75" s="12"/>
      <c r="O75" s="7"/>
      <c r="P75" s="8"/>
    </row>
    <row r="76" spans="1:33" ht="17" x14ac:dyDescent="0.5">
      <c r="A76" s="92" t="s">
        <v>16</v>
      </c>
      <c r="B76" s="93"/>
      <c r="C76" s="137"/>
      <c r="D76" s="138"/>
      <c r="E76" s="138"/>
      <c r="F76" s="237"/>
      <c r="G76" s="12"/>
      <c r="H76" s="12"/>
      <c r="I76" s="12"/>
      <c r="J76" s="12"/>
      <c r="K76" s="12"/>
      <c r="L76" s="12"/>
      <c r="M76" s="12"/>
      <c r="N76" s="12"/>
      <c r="O76" s="7"/>
      <c r="P76" s="8"/>
    </row>
    <row r="77" spans="1:33" ht="17" x14ac:dyDescent="0.5">
      <c r="A77" s="91" t="s">
        <v>40</v>
      </c>
      <c r="B77" s="93">
        <f>SUM(B73:B76)</f>
        <v>0</v>
      </c>
      <c r="C77" s="137"/>
      <c r="D77" s="138"/>
      <c r="E77" s="138"/>
      <c r="F77" s="237"/>
      <c r="G77" s="12"/>
      <c r="H77" s="12"/>
      <c r="I77" s="12"/>
      <c r="J77" s="12"/>
      <c r="K77" s="12"/>
      <c r="L77" s="12"/>
      <c r="M77" s="12"/>
      <c r="N77" s="12"/>
      <c r="O77" s="7"/>
      <c r="P77" s="8"/>
      <c r="T77" s="29"/>
      <c r="U77" s="29"/>
      <c r="V77" s="30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8.5" x14ac:dyDescent="0.45">
      <c r="A78" s="85"/>
      <c r="B78" s="85"/>
      <c r="C78" s="71"/>
      <c r="D78" s="12"/>
      <c r="E78" s="12"/>
      <c r="F78" s="237"/>
      <c r="G78" s="12"/>
      <c r="H78" s="12"/>
      <c r="I78" s="12"/>
      <c r="J78" s="12"/>
      <c r="K78" s="12"/>
      <c r="L78" s="12"/>
      <c r="M78" s="12"/>
      <c r="N78" s="12"/>
      <c r="O78" s="7"/>
      <c r="P78" s="8"/>
      <c r="T78" s="104" t="s">
        <v>163</v>
      </c>
      <c r="U78" s="7"/>
      <c r="V78" s="14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7.5" thickBot="1" x14ac:dyDescent="0.55000000000000004">
      <c r="A79" s="95" t="s">
        <v>41</v>
      </c>
      <c r="B79" s="94"/>
      <c r="C79" s="5"/>
      <c r="D79" s="5"/>
      <c r="E79" s="5"/>
      <c r="F79" s="145"/>
      <c r="G79" s="6"/>
      <c r="H79" s="6"/>
      <c r="I79" s="6"/>
      <c r="J79" s="6"/>
      <c r="K79" s="6"/>
      <c r="L79" s="6"/>
      <c r="M79" s="6"/>
      <c r="N79" s="6"/>
      <c r="O79" s="7"/>
      <c r="P79" s="8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7" thickTop="1" x14ac:dyDescent="0.5">
      <c r="T80" s="31"/>
      <c r="U80" s="31"/>
      <c r="V80" s="28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14" x14ac:dyDescent="0.3">
      <c r="T81" s="35"/>
      <c r="U81" s="36">
        <f>U17</f>
        <v>1</v>
      </c>
      <c r="V81" s="36">
        <f t="shared" ref="V81:AF81" si="3">V17</f>
        <v>2</v>
      </c>
      <c r="W81" s="36">
        <f t="shared" si="3"/>
        <v>3</v>
      </c>
      <c r="X81" s="36">
        <f t="shared" si="3"/>
        <v>4</v>
      </c>
      <c r="Y81" s="36">
        <f t="shared" si="3"/>
        <v>5</v>
      </c>
      <c r="Z81" s="36">
        <f t="shared" si="3"/>
        <v>6</v>
      </c>
      <c r="AA81" s="36">
        <f t="shared" si="3"/>
        <v>7</v>
      </c>
      <c r="AB81" s="36">
        <f t="shared" si="3"/>
        <v>8</v>
      </c>
      <c r="AC81" s="36">
        <f t="shared" si="3"/>
        <v>9</v>
      </c>
      <c r="AD81" s="36">
        <f t="shared" si="3"/>
        <v>10</v>
      </c>
      <c r="AE81" s="36">
        <f t="shared" si="3"/>
        <v>11</v>
      </c>
      <c r="AF81" s="36">
        <f t="shared" si="3"/>
        <v>12</v>
      </c>
      <c r="AG81" s="36" t="s">
        <v>17</v>
      </c>
    </row>
    <row r="82" spans="1:33" ht="18" x14ac:dyDescent="0.4">
      <c r="A82" s="10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T82" s="215" t="s">
        <v>165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29"/>
    </row>
    <row r="83" spans="1:3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T83" s="241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9"/>
    </row>
    <row r="84" spans="1:33" ht="17" x14ac:dyDescent="0.5">
      <c r="A84" s="38" t="s">
        <v>4</v>
      </c>
      <c r="B84" s="18">
        <f>B38</f>
        <v>1</v>
      </c>
      <c r="C84" s="18">
        <f t="shared" ref="C84:N84" si="4">C38</f>
        <v>2</v>
      </c>
      <c r="D84" s="18">
        <f t="shared" si="4"/>
        <v>3</v>
      </c>
      <c r="E84" s="18">
        <f t="shared" si="4"/>
        <v>4</v>
      </c>
      <c r="F84" s="18">
        <f t="shared" si="4"/>
        <v>5</v>
      </c>
      <c r="G84" s="18">
        <f t="shared" si="4"/>
        <v>6</v>
      </c>
      <c r="H84" s="18">
        <f t="shared" si="4"/>
        <v>7</v>
      </c>
      <c r="I84" s="18">
        <f t="shared" si="4"/>
        <v>8</v>
      </c>
      <c r="J84" s="18">
        <f t="shared" si="4"/>
        <v>9</v>
      </c>
      <c r="K84" s="18">
        <f t="shared" si="4"/>
        <v>10</v>
      </c>
      <c r="L84" s="18">
        <f t="shared" si="4"/>
        <v>11</v>
      </c>
      <c r="M84" s="18">
        <f t="shared" si="4"/>
        <v>12</v>
      </c>
      <c r="N84" s="18" t="str">
        <f t="shared" si="4"/>
        <v>TOTAL</v>
      </c>
      <c r="T84" s="31" t="s">
        <v>174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29"/>
    </row>
    <row r="85" spans="1:33" ht="16.5" x14ac:dyDescent="0.5">
      <c r="A85" s="2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T85" s="31" t="s">
        <v>175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29"/>
    </row>
    <row r="86" spans="1:33" ht="17" x14ac:dyDescent="0.5">
      <c r="A86" s="58" t="s">
        <v>28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T86" s="31" t="s">
        <v>176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27"/>
    </row>
    <row r="87" spans="1:33" ht="17" x14ac:dyDescent="0.5">
      <c r="A87" s="5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T87" s="187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29"/>
    </row>
    <row r="88" spans="1:33" ht="20" thickBot="1" x14ac:dyDescent="0.65">
      <c r="A88" s="58" t="s">
        <v>43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T88" s="136" t="s">
        <v>95</v>
      </c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9"/>
    </row>
    <row r="89" spans="1:33" ht="17.5" thickTop="1" x14ac:dyDescent="0.5">
      <c r="A89" s="5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T89" s="29"/>
      <c r="U89" s="29"/>
      <c r="V89" s="30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17" x14ac:dyDescent="0.5">
      <c r="A90" s="58" t="s">
        <v>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T90" s="29"/>
      <c r="U90" s="29"/>
      <c r="V90" s="30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17" x14ac:dyDescent="0.5">
      <c r="A91" s="5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T91" s="29"/>
      <c r="U91" s="29"/>
      <c r="V91" s="30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17" x14ac:dyDescent="0.5">
      <c r="A92" s="58" t="s">
        <v>45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T92" s="58" t="s">
        <v>96</v>
      </c>
      <c r="U92" s="29"/>
      <c r="V92" s="30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17" x14ac:dyDescent="0.5">
      <c r="A93" s="5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T93" s="91" t="s">
        <v>97</v>
      </c>
      <c r="U93" s="27"/>
      <c r="V93" s="27"/>
      <c r="W93" s="27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17.5" thickBot="1" x14ac:dyDescent="0.55000000000000004">
      <c r="A94" s="219" t="s">
        <v>46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T94" s="91" t="s">
        <v>98</v>
      </c>
      <c r="U94" s="61"/>
      <c r="V94" s="61"/>
      <c r="W94" s="61"/>
      <c r="X94" s="29"/>
      <c r="Y94" s="29"/>
      <c r="Z94" s="29"/>
      <c r="AA94" s="29"/>
      <c r="AB94" s="29"/>
      <c r="AC94" s="29"/>
      <c r="AD94" s="29"/>
      <c r="AE94" s="29"/>
      <c r="AF94" s="29"/>
      <c r="AG94" s="29"/>
    </row>
    <row r="95" spans="1:33" ht="20.5" thickTop="1" thickBot="1" x14ac:dyDescent="0.65">
      <c r="T95" s="29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</row>
    <row r="96" spans="1:33" ht="13.5" thickTop="1" x14ac:dyDescent="0.3">
      <c r="T96" s="29"/>
      <c r="U96" s="152"/>
      <c r="V96" s="152"/>
      <c r="W96" s="152"/>
      <c r="X96" s="29"/>
      <c r="Y96" s="150"/>
      <c r="Z96" s="29"/>
      <c r="AA96" s="29"/>
      <c r="AB96" s="29"/>
      <c r="AC96" s="29"/>
      <c r="AD96" s="29"/>
      <c r="AE96" s="29"/>
      <c r="AF96" s="29"/>
      <c r="AG96" s="29"/>
    </row>
    <row r="97" spans="1:3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T97" s="29"/>
      <c r="U97" s="150"/>
      <c r="V97" s="153"/>
      <c r="W97" s="150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5" ht="18" x14ac:dyDescent="0.4">
      <c r="A98" s="104" t="s">
        <v>47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T98" s="29"/>
      <c r="U98" s="151"/>
      <c r="V98" s="30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T99" s="29"/>
      <c r="U99" s="29"/>
      <c r="V99" s="30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5" ht="17" x14ac:dyDescent="0.5">
      <c r="A100" s="38" t="s">
        <v>4</v>
      </c>
      <c r="B100" s="18">
        <f>F6</f>
        <v>1</v>
      </c>
      <c r="C100" s="18">
        <f t="shared" ref="C100:M100" si="5">G6</f>
        <v>2</v>
      </c>
      <c r="D100" s="18">
        <f t="shared" si="5"/>
        <v>3</v>
      </c>
      <c r="E100" s="18">
        <f t="shared" si="5"/>
        <v>4</v>
      </c>
      <c r="F100" s="18">
        <f t="shared" si="5"/>
        <v>5</v>
      </c>
      <c r="G100" s="18">
        <f t="shared" si="5"/>
        <v>6</v>
      </c>
      <c r="H100" s="18">
        <f t="shared" si="5"/>
        <v>7</v>
      </c>
      <c r="I100" s="18">
        <f t="shared" si="5"/>
        <v>8</v>
      </c>
      <c r="J100" s="18">
        <f t="shared" si="5"/>
        <v>9</v>
      </c>
      <c r="K100" s="18">
        <f t="shared" si="5"/>
        <v>10</v>
      </c>
      <c r="L100" s="18">
        <f t="shared" si="5"/>
        <v>11</v>
      </c>
      <c r="M100" s="18">
        <f t="shared" si="5"/>
        <v>12</v>
      </c>
      <c r="N100" s="17" t="s">
        <v>17</v>
      </c>
      <c r="T100" s="29"/>
      <c r="U100" s="29"/>
      <c r="V100" s="30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5" x14ac:dyDescent="0.25">
      <c r="A101" s="229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35" ht="16.5" x14ac:dyDescent="0.5">
      <c r="A102" s="31" t="s">
        <v>172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35" ht="16.5" x14ac:dyDescent="0.5">
      <c r="A103" s="3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35" ht="16.5" x14ac:dyDescent="0.5">
      <c r="A104" s="31" t="s">
        <v>48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35" ht="16.5" x14ac:dyDescent="0.5">
      <c r="A105" s="3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35" ht="16.5" x14ac:dyDescent="0.5">
      <c r="A106" s="31" t="s">
        <v>49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T106" s="9"/>
      <c r="U106" s="8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1.5" x14ac:dyDescent="0.6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T107" s="108" t="s">
        <v>99</v>
      </c>
      <c r="U107" s="8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ht="21.5" x14ac:dyDescent="0.6">
      <c r="A108" s="31" t="s">
        <v>50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T108" s="108"/>
      <c r="U108" s="8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ht="24" x14ac:dyDescent="0.6">
      <c r="A109" s="31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T109" s="108"/>
      <c r="U109" s="63" t="s">
        <v>177</v>
      </c>
      <c r="V109" s="27"/>
      <c r="W109" s="27"/>
      <c r="X109" s="63"/>
      <c r="Y109" s="27"/>
      <c r="Z109" s="11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ht="22" thickBot="1" x14ac:dyDescent="0.65">
      <c r="A110" s="219" t="s">
        <v>51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T110" s="108"/>
      <c r="U110" s="62" t="s">
        <v>178</v>
      </c>
      <c r="V110" s="11"/>
      <c r="W110" s="11"/>
      <c r="X110" s="11"/>
      <c r="Y110" s="11"/>
      <c r="Z110" s="11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ht="22" thickTop="1" x14ac:dyDescent="0.6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T111" s="108"/>
      <c r="U111" s="62" t="s">
        <v>179</v>
      </c>
      <c r="V111" s="11"/>
      <c r="W111" s="11"/>
      <c r="X111" s="168"/>
      <c r="Y111" s="61"/>
      <c r="Z111" s="11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ht="16.5" x14ac:dyDescent="0.5">
      <c r="A112" s="7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T112" s="9"/>
      <c r="U112" s="8"/>
      <c r="V112" s="6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6.5" x14ac:dyDescent="0.5">
      <c r="A113" s="7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T113" s="16" t="s">
        <v>4</v>
      </c>
      <c r="U113" s="72" t="s">
        <v>100</v>
      </c>
      <c r="V113" s="17">
        <f>U17</f>
        <v>1</v>
      </c>
      <c r="W113" s="17">
        <f t="shared" ref="W113:AH113" si="6">V17</f>
        <v>2</v>
      </c>
      <c r="X113" s="17">
        <f t="shared" si="6"/>
        <v>3</v>
      </c>
      <c r="Y113" s="17">
        <f t="shared" si="6"/>
        <v>4</v>
      </c>
      <c r="Z113" s="17">
        <f t="shared" si="6"/>
        <v>5</v>
      </c>
      <c r="AA113" s="17">
        <f t="shared" si="6"/>
        <v>6</v>
      </c>
      <c r="AB113" s="17">
        <f t="shared" si="6"/>
        <v>7</v>
      </c>
      <c r="AC113" s="17">
        <f t="shared" si="6"/>
        <v>8</v>
      </c>
      <c r="AD113" s="17">
        <f t="shared" si="6"/>
        <v>9</v>
      </c>
      <c r="AE113" s="17">
        <f t="shared" si="6"/>
        <v>10</v>
      </c>
      <c r="AF113" s="17">
        <f t="shared" si="6"/>
        <v>11</v>
      </c>
      <c r="AG113" s="17">
        <f t="shared" si="6"/>
        <v>12</v>
      </c>
      <c r="AH113" s="17" t="str">
        <f t="shared" si="6"/>
        <v>TOTAL</v>
      </c>
    </row>
    <row r="114" spans="1:35" ht="16.5" x14ac:dyDescent="0.5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T114" s="73" t="s">
        <v>101</v>
      </c>
      <c r="U114" s="75" t="s">
        <v>102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7"/>
      <c r="AI114" s="7"/>
    </row>
    <row r="115" spans="1:35" ht="19.5" x14ac:dyDescent="0.6">
      <c r="A115" s="238" t="s">
        <v>173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T115" s="155" t="s">
        <v>103</v>
      </c>
      <c r="U115" s="75"/>
      <c r="V115" s="184"/>
      <c r="W115" s="184"/>
      <c r="X115" s="184"/>
      <c r="Y115" s="184"/>
      <c r="Z115" s="184"/>
      <c r="AA115" s="13"/>
      <c r="AB115" s="13"/>
      <c r="AC115" s="13"/>
      <c r="AD115" s="13"/>
      <c r="AE115" s="13"/>
      <c r="AF115" s="13"/>
      <c r="AG115" s="13"/>
      <c r="AH115" s="7"/>
      <c r="AI115" s="7"/>
    </row>
    <row r="116" spans="1:35" ht="19.5" x14ac:dyDescent="0.6">
      <c r="A116" s="3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T116" s="183" t="s">
        <v>164</v>
      </c>
      <c r="U116" s="75" t="s">
        <v>104</v>
      </c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7"/>
      <c r="AI116" s="7"/>
    </row>
    <row r="117" spans="1:35" ht="19.5" x14ac:dyDescent="0.6">
      <c r="A117" s="34" t="s">
        <v>147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T117" s="183" t="s">
        <v>145</v>
      </c>
      <c r="U117" s="75" t="s">
        <v>105</v>
      </c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67"/>
      <c r="AI117" s="67"/>
    </row>
    <row r="118" spans="1:35" ht="19.5" x14ac:dyDescent="0.6">
      <c r="A118" s="34" t="s">
        <v>52</v>
      </c>
      <c r="B118" s="56"/>
      <c r="C118" s="56"/>
      <c r="D118" s="56"/>
      <c r="E118" s="32"/>
      <c r="F118" s="13"/>
      <c r="G118" s="13"/>
      <c r="H118" s="13"/>
      <c r="I118" s="13"/>
      <c r="J118" s="13"/>
      <c r="K118" s="13"/>
      <c r="L118" s="13"/>
      <c r="M118" s="13"/>
      <c r="T118" s="163" t="s">
        <v>57</v>
      </c>
      <c r="U118" s="75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67"/>
      <c r="AI118" s="67"/>
    </row>
    <row r="119" spans="1:35" ht="19.5" x14ac:dyDescent="0.6">
      <c r="A119" s="34"/>
      <c r="B119" s="32"/>
      <c r="C119" s="32"/>
      <c r="D119" s="32"/>
      <c r="E119" s="240"/>
      <c r="F119" s="240"/>
      <c r="G119" s="240"/>
      <c r="H119" s="240"/>
      <c r="I119" s="240"/>
      <c r="J119" s="240"/>
      <c r="K119" s="240"/>
      <c r="L119" s="240"/>
      <c r="M119" s="240"/>
      <c r="N119" s="241"/>
      <c r="T119" s="73"/>
      <c r="U119" s="75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67"/>
      <c r="AI119" s="67"/>
    </row>
    <row r="120" spans="1:35" ht="20" thickBot="1" x14ac:dyDescent="0.65">
      <c r="A120" s="239" t="s">
        <v>148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242"/>
      <c r="T120" s="74" t="s">
        <v>106</v>
      </c>
      <c r="U120" s="76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7"/>
      <c r="AI120" s="67"/>
    </row>
    <row r="121" spans="1:35" ht="17" thickTop="1" x14ac:dyDescent="0.5">
      <c r="A121" s="9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T121" s="73"/>
      <c r="U121" s="77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67"/>
      <c r="AI121" s="67"/>
    </row>
    <row r="122" spans="1:35" ht="17" x14ac:dyDescent="0.5">
      <c r="T122" s="165" t="s">
        <v>107</v>
      </c>
      <c r="U122" s="77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7"/>
      <c r="AI122" s="67"/>
    </row>
    <row r="123" spans="1:35" ht="18.5" x14ac:dyDescent="0.45">
      <c r="A123" s="105" t="s">
        <v>53</v>
      </c>
      <c r="B123" s="40"/>
      <c r="C123" s="40"/>
      <c r="D123" s="41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T123" s="166" t="s">
        <v>108</v>
      </c>
      <c r="U123" s="77" t="s">
        <v>109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67"/>
      <c r="AI123" s="67"/>
    </row>
    <row r="124" spans="1:35" ht="16.5" x14ac:dyDescent="0.45">
      <c r="A124" s="42"/>
      <c r="B124" s="42"/>
      <c r="C124" s="42"/>
      <c r="D124" s="4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T124" s="166" t="s">
        <v>110</v>
      </c>
      <c r="U124" s="77" t="s">
        <v>105</v>
      </c>
      <c r="V124" s="164"/>
      <c r="W124" s="56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67"/>
      <c r="AI124" s="67"/>
    </row>
    <row r="125" spans="1:35" ht="18" x14ac:dyDescent="0.55000000000000004">
      <c r="A125" s="42"/>
      <c r="B125" s="42"/>
      <c r="C125" s="42"/>
      <c r="D125" s="4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T125" s="167" t="s">
        <v>111</v>
      </c>
      <c r="U125" s="77"/>
      <c r="V125" s="33"/>
      <c r="W125" s="33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67"/>
      <c r="AI125" s="67"/>
    </row>
    <row r="126" spans="1:35" ht="16.5" x14ac:dyDescent="0.5">
      <c r="A126" s="40"/>
      <c r="B126" s="42"/>
      <c r="C126" s="42"/>
      <c r="D126" s="4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T126" s="73"/>
      <c r="U126" s="77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67"/>
      <c r="AI126" s="67"/>
    </row>
    <row r="127" spans="1:35" ht="16.5" x14ac:dyDescent="0.5">
      <c r="A127" s="46" t="s">
        <v>4</v>
      </c>
      <c r="B127" s="47">
        <f>B100</f>
        <v>1</v>
      </c>
      <c r="C127" s="47">
        <f t="shared" ref="C127:N127" si="7">C100</f>
        <v>2</v>
      </c>
      <c r="D127" s="47">
        <f t="shared" si="7"/>
        <v>3</v>
      </c>
      <c r="E127" s="47">
        <f t="shared" si="7"/>
        <v>4</v>
      </c>
      <c r="F127" s="47">
        <f t="shared" si="7"/>
        <v>5</v>
      </c>
      <c r="G127" s="47">
        <f t="shared" si="7"/>
        <v>6</v>
      </c>
      <c r="H127" s="47">
        <f t="shared" si="7"/>
        <v>7</v>
      </c>
      <c r="I127" s="47">
        <f t="shared" si="7"/>
        <v>8</v>
      </c>
      <c r="J127" s="47">
        <f t="shared" si="7"/>
        <v>9</v>
      </c>
      <c r="K127" s="47">
        <f t="shared" si="7"/>
        <v>10</v>
      </c>
      <c r="L127" s="47">
        <f t="shared" si="7"/>
        <v>11</v>
      </c>
      <c r="M127" s="47">
        <f t="shared" si="7"/>
        <v>12</v>
      </c>
      <c r="N127" s="47" t="str">
        <f t="shared" si="7"/>
        <v>Total</v>
      </c>
      <c r="O127" s="44"/>
      <c r="T127" s="74" t="s">
        <v>112</v>
      </c>
      <c r="U127" s="78"/>
      <c r="V127" s="154"/>
      <c r="W127" s="154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7"/>
      <c r="AI127" s="67"/>
    </row>
    <row r="128" spans="1:35" ht="16.5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T128" s="73"/>
      <c r="U128" s="77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67"/>
      <c r="AI128" s="67"/>
    </row>
    <row r="129" spans="1:35" ht="17" x14ac:dyDescent="0.5">
      <c r="A129" s="45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T129" s="166" t="s">
        <v>159</v>
      </c>
      <c r="U129" s="77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7"/>
      <c r="AI129" s="67"/>
    </row>
    <row r="130" spans="1:35" ht="16.5" x14ac:dyDescent="0.5">
      <c r="A130" s="44" t="s">
        <v>54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T130" s="73"/>
      <c r="U130" s="77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67"/>
      <c r="AI130" s="67"/>
    </row>
    <row r="131" spans="1:35" ht="17" thickBot="1" x14ac:dyDescent="0.55000000000000004">
      <c r="A131" s="44" t="s">
        <v>55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T131" s="73"/>
      <c r="U131" s="77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67"/>
      <c r="AI131" s="67"/>
    </row>
    <row r="132" spans="1:35" ht="16.5" x14ac:dyDescent="0.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T132" s="74" t="s">
        <v>180</v>
      </c>
      <c r="U132" s="78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7"/>
      <c r="AI132" s="67"/>
    </row>
    <row r="133" spans="1:35" ht="16.5" x14ac:dyDescent="0.5">
      <c r="A133" s="44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35" ht="21.5" x14ac:dyDescent="0.6">
      <c r="A134" s="159" t="s">
        <v>56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42"/>
      <c r="O134" s="42"/>
    </row>
    <row r="135" spans="1:35" ht="16.5" x14ac:dyDescent="0.5">
      <c r="A135" s="44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42"/>
      <c r="O135" s="42"/>
    </row>
    <row r="136" spans="1:35" ht="16.5" x14ac:dyDescent="0.5">
      <c r="A136" s="44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42"/>
      <c r="O136" s="42"/>
    </row>
    <row r="137" spans="1:35" ht="21.5" x14ac:dyDescent="0.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T137" s="108" t="s">
        <v>238</v>
      </c>
      <c r="U137" s="9"/>
      <c r="V137" s="9"/>
      <c r="W137" s="176"/>
      <c r="X137" s="79"/>
      <c r="Y137" s="79"/>
      <c r="Z137" s="79"/>
      <c r="AA137" s="79"/>
      <c r="AB137" s="79"/>
      <c r="AC137" s="79"/>
      <c r="AD137" s="79"/>
      <c r="AE137" s="79"/>
    </row>
    <row r="138" spans="1:35" ht="16.5" x14ac:dyDescent="0.5">
      <c r="A138" s="50" t="s">
        <v>57</v>
      </c>
      <c r="B138" s="162"/>
      <c r="C138" s="16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2"/>
      <c r="O138" s="42"/>
      <c r="T138" s="9"/>
      <c r="U138" s="9"/>
      <c r="V138" s="9"/>
      <c r="W138" s="176"/>
      <c r="X138" s="79"/>
      <c r="Y138" s="79"/>
      <c r="Z138" s="79"/>
      <c r="AA138" s="79"/>
      <c r="AB138" s="79"/>
      <c r="AC138" s="79"/>
      <c r="AD138" s="79"/>
      <c r="AE138" s="79"/>
    </row>
    <row r="139" spans="1:35" ht="17" x14ac:dyDescent="0.5">
      <c r="A139" s="45"/>
      <c r="B139" s="42"/>
      <c r="C139" s="42"/>
      <c r="D139" s="42"/>
      <c r="E139" s="2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T139" s="21" t="s">
        <v>5</v>
      </c>
      <c r="U139" s="82" t="s">
        <v>113</v>
      </c>
      <c r="V139" s="187"/>
      <c r="W139" s="176"/>
      <c r="X139" s="79"/>
      <c r="Y139" s="79"/>
      <c r="Z139" s="79"/>
      <c r="AA139" s="79"/>
      <c r="AB139" s="79"/>
      <c r="AC139" s="79"/>
      <c r="AD139" s="79"/>
      <c r="AE139" s="79"/>
    </row>
    <row r="140" spans="1:35" ht="21.5" x14ac:dyDescent="0.6">
      <c r="A140" s="159" t="s">
        <v>58</v>
      </c>
      <c r="B140" s="42"/>
      <c r="C140" s="42"/>
      <c r="D140" s="42"/>
      <c r="E140" s="156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T140" s="81" t="s">
        <v>114</v>
      </c>
      <c r="U140" s="79"/>
      <c r="V140" s="9"/>
      <c r="W140" s="176"/>
      <c r="X140" s="79"/>
      <c r="Y140" s="79"/>
      <c r="Z140" s="79"/>
      <c r="AA140" s="79"/>
      <c r="AB140" s="79"/>
      <c r="AC140" s="79"/>
      <c r="AD140" s="79"/>
      <c r="AE140" s="79"/>
    </row>
    <row r="141" spans="1:35" ht="19.5" x14ac:dyDescent="0.6">
      <c r="A141" s="51" t="s">
        <v>59</v>
      </c>
      <c r="B141" s="42"/>
      <c r="C141" s="42"/>
      <c r="D141" s="42"/>
      <c r="E141" s="156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T141" s="34" t="s">
        <v>115</v>
      </c>
      <c r="U141" s="82"/>
      <c r="V141" s="187"/>
      <c r="W141" s="176"/>
      <c r="X141" s="79"/>
      <c r="Y141" s="79"/>
      <c r="Z141" s="79"/>
      <c r="AA141" s="79"/>
      <c r="AB141" s="79"/>
      <c r="AC141" s="79"/>
      <c r="AD141" s="79"/>
      <c r="AE141" s="79"/>
    </row>
    <row r="142" spans="1:35" ht="17" x14ac:dyDescent="0.5">
      <c r="A142" s="48"/>
      <c r="B142" s="42"/>
      <c r="C142" s="42"/>
      <c r="D142" s="42"/>
      <c r="E142" s="156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T142" s="9"/>
      <c r="U142" s="79"/>
      <c r="V142" s="9"/>
      <c r="W142" s="176"/>
      <c r="X142" s="79"/>
      <c r="Y142" s="79"/>
      <c r="Z142" s="79"/>
      <c r="AA142" s="79"/>
      <c r="AB142" s="79"/>
      <c r="AC142" s="79"/>
      <c r="AD142" s="79"/>
      <c r="AE142" s="79"/>
    </row>
    <row r="143" spans="1:35" ht="17" x14ac:dyDescent="0.5">
      <c r="A143" s="48"/>
      <c r="B143" s="42"/>
      <c r="C143" s="42"/>
      <c r="D143" s="42"/>
      <c r="E143" s="156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T143" s="9"/>
      <c r="U143" s="9"/>
      <c r="V143" s="9"/>
      <c r="W143" s="176"/>
      <c r="X143" s="79"/>
      <c r="Y143" s="79"/>
      <c r="Z143" s="79"/>
      <c r="AA143" s="79"/>
      <c r="AB143" s="79"/>
      <c r="AC143" s="79"/>
      <c r="AD143" s="79"/>
      <c r="AE143" s="79"/>
    </row>
    <row r="144" spans="1:35" ht="17" x14ac:dyDescent="0.5">
      <c r="A144" s="48"/>
      <c r="B144" s="42"/>
      <c r="C144" s="42"/>
      <c r="D144" s="42"/>
      <c r="E144" s="156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T144" s="9" t="s">
        <v>116</v>
      </c>
      <c r="U144" s="9"/>
      <c r="V144" s="9"/>
      <c r="W144" s="176"/>
      <c r="X144" s="79"/>
      <c r="Y144" s="79"/>
      <c r="Z144" s="79"/>
      <c r="AA144" s="79"/>
      <c r="AB144" s="79"/>
      <c r="AC144" s="79"/>
      <c r="AD144" s="79"/>
      <c r="AE144" s="79"/>
    </row>
    <row r="145" spans="1:32" ht="17" x14ac:dyDescent="0.5">
      <c r="A145" s="48"/>
      <c r="B145" s="42"/>
      <c r="C145" s="42"/>
      <c r="D145" s="42"/>
      <c r="E145" s="156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59" t="s">
        <v>117</v>
      </c>
      <c r="U145" s="9"/>
      <c r="V145" s="21"/>
      <c r="W145" s="176"/>
      <c r="X145" s="79"/>
      <c r="Y145" s="79" t="s">
        <v>5</v>
      </c>
      <c r="Z145" s="79"/>
      <c r="AA145" s="79"/>
      <c r="AB145" s="79"/>
      <c r="AC145" s="79"/>
      <c r="AD145" s="79"/>
      <c r="AE145" s="79"/>
    </row>
    <row r="146" spans="1:32" ht="17" x14ac:dyDescent="0.5">
      <c r="A146" s="48"/>
      <c r="B146" s="42"/>
      <c r="C146" s="42"/>
      <c r="D146" s="42"/>
      <c r="E146" s="156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T146" s="9" t="s">
        <v>118</v>
      </c>
      <c r="U146" s="177"/>
      <c r="V146" s="9"/>
      <c r="W146" s="176"/>
      <c r="X146" s="79"/>
      <c r="Y146" s="79"/>
      <c r="Z146" s="79"/>
      <c r="AA146" s="79"/>
      <c r="AB146" s="79"/>
      <c r="AC146" s="79"/>
      <c r="AD146" s="79"/>
      <c r="AE146" s="79"/>
    </row>
    <row r="147" spans="1:32" ht="17" x14ac:dyDescent="0.5">
      <c r="A147" s="48"/>
      <c r="B147" s="42"/>
      <c r="C147" s="42"/>
      <c r="D147" s="42"/>
      <c r="E147" s="156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T147" s="9" t="s">
        <v>119</v>
      </c>
      <c r="U147" s="80"/>
      <c r="V147" s="9"/>
      <c r="W147" s="176"/>
      <c r="X147" s="79"/>
      <c r="Y147" s="79"/>
      <c r="Z147" s="79"/>
      <c r="AA147" s="79"/>
      <c r="AB147" s="79"/>
      <c r="AC147" s="79"/>
      <c r="AD147" s="79"/>
      <c r="AE147" s="79"/>
    </row>
    <row r="148" spans="1:32" ht="17" x14ac:dyDescent="0.5">
      <c r="A148" s="48"/>
      <c r="B148" s="42"/>
      <c r="C148" s="42"/>
      <c r="D148" s="42"/>
      <c r="E148" s="156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T148" s="9" t="s">
        <v>120</v>
      </c>
      <c r="U148" s="80"/>
      <c r="V148" s="9"/>
      <c r="W148" s="176"/>
      <c r="X148" s="79"/>
      <c r="Y148" s="79"/>
      <c r="Z148" s="79"/>
      <c r="AA148" s="79"/>
      <c r="AB148" s="79"/>
      <c r="AC148" s="79"/>
      <c r="AD148" s="79"/>
      <c r="AE148" s="79"/>
    </row>
    <row r="149" spans="1:32" ht="17" x14ac:dyDescent="0.5">
      <c r="A149" s="48"/>
      <c r="B149" s="42"/>
      <c r="C149" s="42"/>
      <c r="D149" s="42"/>
      <c r="E149" s="156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T149" s="9" t="s">
        <v>121</v>
      </c>
      <c r="U149" s="80"/>
      <c r="V149" s="9"/>
      <c r="W149" s="176"/>
      <c r="X149" s="79"/>
      <c r="Y149" s="79"/>
      <c r="Z149" s="79"/>
      <c r="AA149" s="79"/>
      <c r="AB149" s="79"/>
      <c r="AC149" s="79"/>
      <c r="AD149" s="79"/>
      <c r="AE149" s="79"/>
    </row>
    <row r="150" spans="1:32" ht="17" x14ac:dyDescent="0.5">
      <c r="A150" s="48"/>
      <c r="B150" s="42"/>
      <c r="C150" s="42"/>
      <c r="D150" s="42"/>
      <c r="E150" s="156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T150" s="9" t="s">
        <v>122</v>
      </c>
      <c r="U150" s="9"/>
      <c r="V150" s="188"/>
      <c r="W150" s="176"/>
      <c r="X150" s="79"/>
      <c r="Y150" s="79"/>
      <c r="Z150" s="79"/>
      <c r="AA150" s="79"/>
      <c r="AB150" s="79"/>
      <c r="AC150" s="79"/>
      <c r="AD150" s="79"/>
      <c r="AE150" s="79"/>
    </row>
    <row r="151" spans="1:32" ht="17" x14ac:dyDescent="0.5">
      <c r="A151" s="48"/>
      <c r="B151" s="42"/>
      <c r="C151" s="42"/>
      <c r="D151" s="42"/>
      <c r="E151" s="244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T151" s="9"/>
      <c r="U151" s="9"/>
      <c r="V151" s="9"/>
      <c r="W151" s="176"/>
      <c r="X151" s="79"/>
      <c r="Y151" s="79"/>
      <c r="Z151" s="79"/>
      <c r="AA151" s="79"/>
      <c r="AB151" s="79"/>
      <c r="AC151" s="79"/>
      <c r="AD151" s="79"/>
      <c r="AE151" s="79"/>
    </row>
    <row r="152" spans="1:32" ht="16.5" x14ac:dyDescent="0.5">
      <c r="A152" s="160" t="s">
        <v>66</v>
      </c>
      <c r="B152" s="162"/>
      <c r="C152" s="162"/>
      <c r="D152" s="162"/>
      <c r="E152" s="162"/>
      <c r="F152" s="49"/>
      <c r="G152" s="49"/>
      <c r="H152" s="49"/>
      <c r="I152" s="49"/>
      <c r="J152" s="49"/>
      <c r="K152" s="49"/>
      <c r="L152" s="49"/>
      <c r="M152" s="49"/>
      <c r="N152" s="42"/>
      <c r="O152" s="42"/>
      <c r="T152" s="59" t="s">
        <v>123</v>
      </c>
      <c r="U152" s="9"/>
      <c r="V152" s="9"/>
      <c r="W152" s="176"/>
      <c r="X152" s="79"/>
      <c r="Y152" s="79"/>
      <c r="Z152" s="79"/>
      <c r="AA152" s="79"/>
      <c r="AB152" s="79"/>
      <c r="AC152" s="79"/>
      <c r="AD152" s="79"/>
      <c r="AE152" s="79"/>
    </row>
    <row r="153" spans="1:32" ht="17" x14ac:dyDescent="0.5">
      <c r="A153" s="45"/>
      <c r="B153" s="42"/>
      <c r="C153" s="42"/>
      <c r="D153" s="42"/>
      <c r="E153" s="2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T153" s="9" t="s">
        <v>124</v>
      </c>
      <c r="U153" s="177"/>
      <c r="V153" s="9"/>
      <c r="W153" s="176"/>
      <c r="X153" s="79"/>
      <c r="Y153" s="79"/>
      <c r="Z153" s="79"/>
      <c r="AA153" s="79"/>
      <c r="AB153" s="79"/>
      <c r="AC153" s="79"/>
      <c r="AD153" s="79"/>
      <c r="AE153" s="79"/>
    </row>
    <row r="154" spans="1:32" ht="17" x14ac:dyDescent="0.5">
      <c r="A154" s="363" t="s">
        <v>67</v>
      </c>
      <c r="B154" s="364"/>
      <c r="C154" s="364"/>
      <c r="D154" s="364"/>
      <c r="E154" s="365"/>
      <c r="F154" s="364"/>
      <c r="G154" s="364"/>
      <c r="H154" s="364"/>
      <c r="I154" s="364"/>
      <c r="J154" s="364"/>
      <c r="K154" s="364"/>
      <c r="L154" s="364"/>
      <c r="M154" s="364"/>
      <c r="N154" s="42"/>
      <c r="O154" s="42"/>
      <c r="T154" s="9" t="s">
        <v>125</v>
      </c>
      <c r="U154" s="177"/>
      <c r="V154" s="9"/>
      <c r="W154" s="176"/>
      <c r="X154" s="79"/>
      <c r="Y154" s="79"/>
      <c r="Z154" s="79"/>
      <c r="AA154" s="79"/>
      <c r="AB154" s="79"/>
      <c r="AC154" s="79"/>
      <c r="AD154" s="79"/>
      <c r="AE154" s="79"/>
    </row>
    <row r="155" spans="1:32" ht="17" x14ac:dyDescent="0.5">
      <c r="A155" s="331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42"/>
      <c r="T155" s="9" t="s">
        <v>126</v>
      </c>
      <c r="U155" s="177"/>
      <c r="V155" s="9"/>
      <c r="W155" s="176"/>
      <c r="X155" s="79"/>
      <c r="Y155" s="79"/>
      <c r="Z155" s="79"/>
      <c r="AA155" s="79"/>
      <c r="AB155" s="79"/>
      <c r="AC155" s="79"/>
      <c r="AD155" s="79"/>
      <c r="AE155" s="79"/>
    </row>
    <row r="156" spans="1:32" ht="17" x14ac:dyDescent="0.5">
      <c r="A156" s="331"/>
      <c r="B156" s="156"/>
      <c r="C156" s="156"/>
      <c r="D156" s="156"/>
      <c r="E156" s="156"/>
      <c r="F156" s="332"/>
      <c r="G156" s="156"/>
      <c r="H156" s="156"/>
      <c r="I156" s="156"/>
      <c r="J156" s="156"/>
      <c r="K156" s="156"/>
      <c r="L156" s="156"/>
      <c r="M156" s="156"/>
      <c r="N156" s="156"/>
      <c r="O156" s="42"/>
      <c r="T156" s="9"/>
      <c r="U156" s="177"/>
      <c r="V156" s="9"/>
      <c r="W156" s="176"/>
      <c r="X156" s="79"/>
      <c r="Y156" s="79"/>
      <c r="Z156" s="79"/>
      <c r="AA156" s="79"/>
      <c r="AB156" s="79"/>
      <c r="AC156" s="79"/>
      <c r="AD156" s="79"/>
      <c r="AE156" s="79"/>
      <c r="AF156" s="11"/>
    </row>
    <row r="157" spans="1:32" ht="17" x14ac:dyDescent="0.5">
      <c r="A157" s="333"/>
      <c r="B157" s="156"/>
      <c r="C157" s="156"/>
      <c r="D157" s="156"/>
      <c r="E157" s="156"/>
      <c r="F157" s="332"/>
      <c r="G157" s="156"/>
      <c r="H157" s="156"/>
      <c r="I157" s="156"/>
      <c r="J157" s="156"/>
      <c r="K157" s="156"/>
      <c r="L157" s="156"/>
      <c r="M157" s="156"/>
      <c r="N157" s="156"/>
      <c r="O157" s="42"/>
      <c r="T157" s="9" t="s">
        <v>127</v>
      </c>
      <c r="U157" s="31"/>
      <c r="V157" s="80"/>
      <c r="W157" s="176"/>
      <c r="X157" s="79"/>
      <c r="Y157" s="79"/>
      <c r="Z157" s="79"/>
      <c r="AA157" s="79"/>
      <c r="AB157" s="79"/>
      <c r="AC157" s="79"/>
      <c r="AD157" s="79"/>
      <c r="AE157" s="79"/>
    </row>
    <row r="158" spans="1:32" ht="17" x14ac:dyDescent="0.5">
      <c r="A158" s="331"/>
      <c r="B158" s="156"/>
      <c r="C158" s="156"/>
      <c r="D158" s="156"/>
      <c r="E158" s="156"/>
      <c r="F158" s="332"/>
      <c r="G158" s="156"/>
      <c r="H158" s="156"/>
      <c r="I158" s="156"/>
      <c r="J158" s="156"/>
      <c r="K158" s="156"/>
      <c r="L158" s="156"/>
      <c r="M158" s="156"/>
      <c r="N158" s="156"/>
      <c r="O158" s="42"/>
      <c r="T158" s="9"/>
      <c r="U158" s="9"/>
      <c r="V158" s="9"/>
      <c r="W158" s="176"/>
      <c r="X158" s="79"/>
      <c r="Y158" s="79"/>
      <c r="Z158" s="79"/>
      <c r="AA158" s="79"/>
      <c r="AB158" s="79"/>
      <c r="AC158" s="79"/>
      <c r="AD158" s="79"/>
      <c r="AE158" s="79"/>
    </row>
    <row r="159" spans="1:32" ht="17.5" thickBot="1" x14ac:dyDescent="0.55000000000000004">
      <c r="A159" s="334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42"/>
      <c r="T159" s="9" t="s">
        <v>128</v>
      </c>
      <c r="U159" s="9"/>
      <c r="V159" s="189"/>
      <c r="W159" s="176"/>
      <c r="X159" s="79"/>
      <c r="Y159" s="79"/>
      <c r="Z159" s="79"/>
      <c r="AA159" s="79"/>
      <c r="AB159" s="79"/>
      <c r="AC159" s="79"/>
      <c r="AD159" s="79"/>
      <c r="AE159" s="79"/>
    </row>
    <row r="160" spans="1:32" ht="17.5" thickTop="1" x14ac:dyDescent="0.5">
      <c r="A160" s="334"/>
      <c r="B160" s="335"/>
      <c r="C160" s="335"/>
      <c r="D160" s="335"/>
      <c r="E160" s="335"/>
      <c r="F160" s="335"/>
      <c r="G160" s="156"/>
      <c r="H160" s="156"/>
      <c r="I160" s="156"/>
      <c r="J160" s="156"/>
      <c r="K160" s="156"/>
      <c r="L160" s="156"/>
      <c r="M160" s="156"/>
      <c r="N160" s="156"/>
      <c r="O160" s="42"/>
      <c r="T160" s="9"/>
      <c r="U160" s="9"/>
      <c r="V160" s="9"/>
      <c r="W160" s="176"/>
      <c r="X160" s="79"/>
      <c r="Y160" s="79"/>
      <c r="Z160" s="79"/>
      <c r="AA160" s="79"/>
      <c r="AB160" s="79"/>
      <c r="AC160" s="79"/>
      <c r="AD160" s="79"/>
      <c r="AE160" s="79"/>
    </row>
    <row r="161" spans="1:31" ht="16.5" x14ac:dyDescent="0.5">
      <c r="A161" s="156"/>
      <c r="B161" s="156"/>
      <c r="C161" s="156"/>
      <c r="D161" s="156"/>
      <c r="E161" s="156"/>
      <c r="F161" s="332"/>
      <c r="G161" s="156"/>
      <c r="H161" s="156"/>
      <c r="I161" s="156"/>
      <c r="J161" s="156"/>
      <c r="K161" s="156"/>
      <c r="L161" s="156"/>
      <c r="M161" s="156"/>
      <c r="N161" s="156"/>
      <c r="O161" s="42"/>
      <c r="T161" s="9" t="s">
        <v>129</v>
      </c>
      <c r="U161" s="9"/>
      <c r="V161" s="9"/>
      <c r="W161" s="176"/>
      <c r="X161" s="79"/>
      <c r="Y161" s="79"/>
      <c r="Z161" s="79"/>
      <c r="AA161" s="79"/>
      <c r="AB161" s="79"/>
      <c r="AC161" s="79"/>
      <c r="AD161" s="79"/>
      <c r="AE161" s="79"/>
    </row>
    <row r="162" spans="1:31" ht="16.5" x14ac:dyDescent="0.5">
      <c r="A162" s="336"/>
      <c r="B162" s="332"/>
      <c r="C162" s="332"/>
      <c r="D162" s="332"/>
      <c r="E162" s="332"/>
      <c r="F162" s="156"/>
      <c r="G162" s="332"/>
      <c r="H162" s="332"/>
      <c r="I162" s="332"/>
      <c r="J162" s="332"/>
      <c r="K162" s="156"/>
      <c r="L162" s="332"/>
      <c r="M162" s="332"/>
      <c r="N162" s="156"/>
      <c r="O162" s="42"/>
      <c r="T162" s="59" t="s">
        <v>130</v>
      </c>
      <c r="U162" s="9"/>
      <c r="V162" s="9"/>
      <c r="W162" s="176"/>
      <c r="X162" s="79"/>
      <c r="Y162" s="79"/>
      <c r="Z162" s="79"/>
      <c r="AA162" s="79"/>
      <c r="AB162" s="79"/>
      <c r="AC162" s="79"/>
      <c r="AD162" s="79"/>
      <c r="AE162" s="79"/>
    </row>
    <row r="163" spans="1:31" ht="17" x14ac:dyDescent="0.5">
      <c r="A163" s="331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42"/>
      <c r="T163" s="9" t="s">
        <v>131</v>
      </c>
      <c r="U163" s="80"/>
      <c r="V163" s="9"/>
      <c r="W163" s="176"/>
      <c r="X163" s="79"/>
      <c r="Y163" s="79"/>
      <c r="Z163" s="79"/>
      <c r="AA163" s="79"/>
      <c r="AB163" s="79"/>
      <c r="AC163" s="79"/>
      <c r="AD163" s="79"/>
      <c r="AE163" s="79"/>
    </row>
    <row r="164" spans="1:31" ht="16.5" x14ac:dyDescent="0.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T164" s="9" t="s">
        <v>132</v>
      </c>
      <c r="U164" s="80"/>
      <c r="V164" s="9"/>
      <c r="W164" s="176"/>
      <c r="X164" s="79"/>
      <c r="Y164" s="79"/>
      <c r="Z164" s="79"/>
      <c r="AA164" s="79"/>
      <c r="AB164" s="79"/>
      <c r="AC164" s="79"/>
      <c r="AD164" s="79"/>
      <c r="AE164" s="79"/>
    </row>
    <row r="165" spans="1:31" ht="16.5" x14ac:dyDescent="0.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T165" s="9" t="s">
        <v>133</v>
      </c>
      <c r="U165" s="80"/>
      <c r="V165" s="9"/>
      <c r="W165" s="176"/>
      <c r="X165" s="79"/>
      <c r="Y165" s="79"/>
      <c r="Z165" s="79"/>
      <c r="AA165" s="79"/>
      <c r="AB165" s="79"/>
      <c r="AC165" s="79"/>
      <c r="AD165" s="79"/>
      <c r="AE165" s="79"/>
    </row>
    <row r="166" spans="1:31" ht="16.5" x14ac:dyDescent="0.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T166" s="9" t="s">
        <v>134</v>
      </c>
      <c r="U166" s="80"/>
      <c r="V166" s="9"/>
      <c r="W166" s="176"/>
      <c r="X166" s="79"/>
      <c r="Y166" s="79"/>
      <c r="Z166" s="79"/>
      <c r="AA166" s="79"/>
      <c r="AB166" s="79"/>
      <c r="AC166" s="79"/>
      <c r="AD166" s="79"/>
      <c r="AE166" s="79"/>
    </row>
    <row r="167" spans="1:31" ht="16.5" x14ac:dyDescent="0.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T167" s="9" t="s">
        <v>135</v>
      </c>
      <c r="U167" s="9"/>
      <c r="V167" s="80"/>
      <c r="W167" s="176"/>
      <c r="X167" s="79"/>
      <c r="Y167" s="79"/>
      <c r="Z167" s="79"/>
      <c r="AA167" s="79"/>
      <c r="AB167" s="79"/>
      <c r="AC167" s="79"/>
      <c r="AD167" s="79"/>
      <c r="AE167" s="79"/>
    </row>
    <row r="168" spans="1:31" ht="16.5" x14ac:dyDescent="0.5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T168" s="9"/>
      <c r="U168" s="9"/>
      <c r="V168" s="9"/>
      <c r="W168" s="176"/>
      <c r="X168" s="79"/>
      <c r="Y168" s="79"/>
      <c r="Z168" s="79"/>
      <c r="AA168" s="79"/>
      <c r="AB168" s="79"/>
      <c r="AC168" s="79"/>
      <c r="AD168" s="79"/>
      <c r="AE168" s="79"/>
    </row>
    <row r="169" spans="1:31" ht="17" x14ac:dyDescent="0.5">
      <c r="A169" s="366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T169" s="9" t="s">
        <v>136</v>
      </c>
      <c r="U169" s="80"/>
      <c r="V169" s="9"/>
      <c r="W169" s="176"/>
      <c r="X169" s="79"/>
      <c r="Y169" s="79"/>
      <c r="Z169" s="79"/>
      <c r="AA169" s="79"/>
      <c r="AB169" s="79"/>
      <c r="AC169" s="79"/>
      <c r="AD169" s="79"/>
      <c r="AE169" s="79"/>
    </row>
    <row r="170" spans="1:31" ht="16.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T170" s="9"/>
      <c r="U170" s="9"/>
      <c r="V170" s="9"/>
      <c r="W170" s="176"/>
      <c r="X170" s="79"/>
      <c r="Y170" s="79"/>
      <c r="Z170" s="79"/>
      <c r="AA170" s="79"/>
      <c r="AB170" s="79"/>
      <c r="AC170" s="79"/>
      <c r="AD170" s="79"/>
      <c r="AE170" s="79"/>
    </row>
    <row r="171" spans="1:31" ht="16.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T171" s="9" t="s">
        <v>137</v>
      </c>
      <c r="U171" s="9"/>
      <c r="V171" s="80"/>
      <c r="W171" s="176"/>
      <c r="X171" s="79"/>
      <c r="Y171" s="79"/>
      <c r="Z171" s="79"/>
      <c r="AA171" s="79"/>
      <c r="AB171" s="79"/>
      <c r="AC171" s="79"/>
      <c r="AD171" s="79"/>
      <c r="AE171" s="79"/>
    </row>
    <row r="172" spans="1:31" ht="17" x14ac:dyDescent="0.5">
      <c r="A172" s="2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T172" s="9"/>
      <c r="U172" s="9"/>
      <c r="V172" s="9"/>
      <c r="W172" s="176"/>
      <c r="X172" s="79"/>
      <c r="Y172" s="79"/>
      <c r="Z172" s="79"/>
      <c r="AA172" s="79"/>
      <c r="AB172" s="79"/>
      <c r="AC172" s="79"/>
      <c r="AD172" s="79"/>
      <c r="AE172" s="79"/>
    </row>
    <row r="173" spans="1:31" ht="17" x14ac:dyDescent="0.5">
      <c r="A173" s="17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T173" s="9" t="s">
        <v>138</v>
      </c>
      <c r="U173" s="9"/>
      <c r="V173" s="80"/>
      <c r="W173" s="176"/>
      <c r="X173" s="79"/>
      <c r="Y173" s="79"/>
      <c r="Z173" s="79"/>
      <c r="AA173" s="79"/>
      <c r="AB173" s="79"/>
      <c r="AC173" s="79"/>
      <c r="AD173" s="79"/>
      <c r="AE173" s="79"/>
    </row>
    <row r="174" spans="1:31" ht="16.5" x14ac:dyDescent="0.5">
      <c r="A174" s="2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T174" s="9"/>
      <c r="U174" s="9"/>
      <c r="V174" s="190"/>
      <c r="W174" s="176"/>
      <c r="X174" s="79"/>
      <c r="Y174" s="79"/>
      <c r="Z174" s="79"/>
      <c r="AA174" s="79"/>
      <c r="AB174" s="79"/>
      <c r="AC174" s="79"/>
      <c r="AD174" s="79"/>
      <c r="AE174" s="79"/>
    </row>
    <row r="175" spans="1:31" ht="17" x14ac:dyDescent="0.5">
      <c r="A175" s="102"/>
      <c r="E175" s="98"/>
      <c r="T175" s="9" t="s">
        <v>139</v>
      </c>
      <c r="U175" s="9"/>
      <c r="V175" s="9"/>
      <c r="W175" s="176"/>
      <c r="X175" s="79"/>
      <c r="Y175" s="79"/>
      <c r="Z175" s="79"/>
      <c r="AA175" s="79"/>
      <c r="AB175" s="79"/>
      <c r="AC175" s="79"/>
      <c r="AD175" s="79"/>
      <c r="AE175" s="79"/>
    </row>
    <row r="176" spans="1:31" ht="16.5" x14ac:dyDescent="0.5">
      <c r="A176" s="1" t="s">
        <v>4</v>
      </c>
      <c r="B176" s="99" t="s">
        <v>69</v>
      </c>
      <c r="C176" s="175">
        <f>B127</f>
        <v>1</v>
      </c>
      <c r="D176" s="175">
        <f t="shared" ref="D176:N176" si="8">C127</f>
        <v>2</v>
      </c>
      <c r="E176" s="175">
        <f t="shared" si="8"/>
        <v>3</v>
      </c>
      <c r="F176" s="175">
        <f t="shared" si="8"/>
        <v>4</v>
      </c>
      <c r="G176" s="175">
        <f t="shared" si="8"/>
        <v>5</v>
      </c>
      <c r="H176" s="175">
        <f t="shared" si="8"/>
        <v>6</v>
      </c>
      <c r="I176" s="175">
        <f t="shared" si="8"/>
        <v>7</v>
      </c>
      <c r="J176" s="175">
        <f t="shared" si="8"/>
        <v>8</v>
      </c>
      <c r="K176" s="175">
        <f t="shared" si="8"/>
        <v>9</v>
      </c>
      <c r="L176" s="175">
        <f t="shared" si="8"/>
        <v>10</v>
      </c>
      <c r="M176" s="175">
        <f t="shared" si="8"/>
        <v>11</v>
      </c>
      <c r="N176" s="175">
        <f t="shared" si="8"/>
        <v>12</v>
      </c>
      <c r="T176" s="9" t="s">
        <v>140</v>
      </c>
      <c r="U176" s="80"/>
      <c r="V176" s="9"/>
      <c r="W176" s="176"/>
      <c r="X176" s="79"/>
      <c r="Y176" s="79"/>
      <c r="Z176" s="79"/>
      <c r="AA176" s="79"/>
      <c r="AB176" s="79"/>
      <c r="AC176" s="79"/>
      <c r="AD176" s="79"/>
      <c r="AE176" s="79"/>
    </row>
    <row r="177" spans="1:32" ht="16.5" x14ac:dyDescent="0.5">
      <c r="A177" s="9" t="s">
        <v>70</v>
      </c>
      <c r="B177" s="200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T177" s="9" t="s">
        <v>141</v>
      </c>
      <c r="U177" s="80"/>
      <c r="V177" s="9"/>
      <c r="W177" s="176"/>
      <c r="X177" s="79"/>
      <c r="Y177" s="79"/>
      <c r="Z177" s="79"/>
      <c r="AA177" s="79"/>
      <c r="AB177" s="79"/>
      <c r="AC177" s="79"/>
      <c r="AD177" s="79"/>
      <c r="AE177" s="79"/>
      <c r="AF177" s="11"/>
    </row>
    <row r="178" spans="1:32" ht="16.5" x14ac:dyDescent="0.5">
      <c r="A178" s="202" t="s">
        <v>71</v>
      </c>
      <c r="B178" s="20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T178" s="9" t="s">
        <v>142</v>
      </c>
      <c r="U178" s="9"/>
      <c r="V178" s="80"/>
      <c r="W178" s="176"/>
      <c r="X178" s="79"/>
      <c r="Y178" s="79">
        <f>V159-V180</f>
        <v>0</v>
      </c>
      <c r="Z178" s="79"/>
      <c r="AA178" s="79"/>
      <c r="AB178" s="79"/>
      <c r="AC178" s="79"/>
      <c r="AD178" s="79"/>
      <c r="AE178" s="79"/>
    </row>
    <row r="179" spans="1:32" ht="16.5" x14ac:dyDescent="0.5">
      <c r="A179" s="9" t="s">
        <v>72</v>
      </c>
      <c r="B179" s="8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T179" s="9"/>
      <c r="U179" s="9"/>
      <c r="V179" s="9"/>
      <c r="W179" s="176"/>
      <c r="X179" s="79"/>
      <c r="Y179" s="79"/>
      <c r="Z179" s="79"/>
      <c r="AA179" s="79"/>
      <c r="AB179" s="79"/>
      <c r="AC179" s="79"/>
      <c r="AD179" s="79"/>
      <c r="AE179" s="79"/>
    </row>
    <row r="180" spans="1:32" ht="17" thickBot="1" x14ac:dyDescent="0.55000000000000004">
      <c r="A180" s="100" t="s">
        <v>73</v>
      </c>
      <c r="B180" s="97"/>
      <c r="C180" s="245"/>
      <c r="D180" s="245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T180" s="9" t="s">
        <v>143</v>
      </c>
      <c r="U180" s="9"/>
      <c r="V180" s="191"/>
      <c r="W180" s="176"/>
      <c r="X180" s="79"/>
      <c r="Y180" s="79"/>
      <c r="Z180" s="79"/>
      <c r="AA180" s="79"/>
      <c r="AB180" s="79"/>
      <c r="AC180" s="79"/>
      <c r="AD180" s="79"/>
      <c r="AE180" s="79"/>
    </row>
    <row r="181" spans="1:32" ht="13" thickTop="1" x14ac:dyDescent="0.25"/>
  </sheetData>
  <phoneticPr fontId="0" type="noConversion"/>
  <pageMargins left="0.78740157499999996" right="0.78740157499999996" top="0.984251969" bottom="0.984251969" header="0.4921259845" footer="0.4921259845"/>
  <pageSetup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A)Budget de base</vt:lpstr>
      <vt:lpstr>B) DÉMONSTRATIONS</vt:lpstr>
      <vt:lpstr>Problème E9,2</vt:lpstr>
      <vt:lpstr>Problème P9,11</vt:lpstr>
      <vt:lpstr>Problème E9,3</vt:lpstr>
      <vt:lpstr>Problème P9,12</vt:lpstr>
      <vt:lpstr>Problème E9,4</vt:lpstr>
      <vt:lpstr>Problème E9,5</vt:lpstr>
      <vt:lpstr>Problème E9,6</vt:lpstr>
      <vt:lpstr>Problème E9,7</vt:lpstr>
      <vt:lpstr>Problème P9,20</vt:lpstr>
      <vt:lpstr>Problème P916</vt:lpstr>
      <vt:lpstr>Problème P9,19</vt:lpstr>
      <vt:lpstr>Problème P9,23</vt:lpstr>
      <vt:lpstr>'A)Budget de base'!Zone_d_impression</vt:lpstr>
    </vt:vector>
  </TitlesOfParts>
  <Manager/>
  <Company>CEGEP de Rimouski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Etudiant</dc:creator>
  <cp:keywords/>
  <dc:description/>
  <cp:lastModifiedBy>Nathalie Pinel</cp:lastModifiedBy>
  <cp:revision/>
  <cp:lastPrinted>2020-02-21T15:05:12Z</cp:lastPrinted>
  <dcterms:created xsi:type="dcterms:W3CDTF">2004-09-07T17:50:27Z</dcterms:created>
  <dcterms:modified xsi:type="dcterms:W3CDTF">2021-03-02T19:04:01Z</dcterms:modified>
  <cp:category/>
  <cp:contentStatus/>
</cp:coreProperties>
</file>